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innovationisraelorgil-my.sharepoint.com/personal/lital_r_innovationisrael_org_il/Documents/Desktop/א- תיוק/"/>
    </mc:Choice>
  </mc:AlternateContent>
  <xr:revisionPtr revIDLastSave="0" documentId="8_{8029D3C3-3929-492A-AB43-9073001BA8CB}" xr6:coauthVersionLast="47" xr6:coauthVersionMax="47" xr10:uidLastSave="{00000000-0000-0000-0000-000000000000}"/>
  <workbookProtection workbookAlgorithmName="SHA-512" workbookHashValue="YlyiBztW8AMhya7o8BBN24SDtPu076j7iVIF1m+/VT88FKGIjlMzlE9T3GWvLR2mCiZAq3Fbl5+/kiFqY2fl7w==" workbookSaltValue="XTi/rL9dRwp1bSALRGWyWA==" workbookSpinCount="100000" lockStructure="1"/>
  <bookViews>
    <workbookView xWindow="-110" yWindow="-110" windowWidth="19420" windowHeight="11500" activeTab="2" xr2:uid="{00000000-000D-0000-FFFF-FFFF00000000}"/>
  </bookViews>
  <sheets>
    <sheet name="נספח א-דוחות" sheetId="1" r:id="rId1"/>
    <sheet name="נספח ב-תזרים צפוי לתקופת הפריסה" sheetId="6" r:id="rId2"/>
    <sheet name="נספח ג-מצבת חובות ונכסים" sheetId="8" r:id="rId3"/>
  </sheets>
  <definedNames>
    <definedName name="_JE2" localSheetId="2">#REF!</definedName>
    <definedName name="_JE2">#REF!</definedName>
    <definedName name="_JE3">#REF!</definedName>
    <definedName name="_P" localSheetId="2">#REF!</definedName>
    <definedName name="_P">#REF!</definedName>
    <definedName name="BS">#REF!</definedName>
    <definedName name="BSQ">#REF!</definedName>
    <definedName name="CF___0">#REF!</definedName>
    <definedName name="JE" localSheetId="2">#REF!</definedName>
    <definedName name="JE">#REF!</definedName>
    <definedName name="LTD_BS">#REF!</definedName>
    <definedName name="LTD_PL" localSheetId="2">#REF!</definedName>
    <definedName name="LTD_PL">#REF!</definedName>
    <definedName name="LTD_PL09" localSheetId="2">#REF!</definedName>
    <definedName name="LTD_PL09">#REF!</definedName>
    <definedName name="P">#REF!</definedName>
    <definedName name="PL">#REF!</definedName>
    <definedName name="PLQ">#REF!</definedName>
    <definedName name="RATIOS">#REF!</definedName>
    <definedName name="_xlnm.Print_Area" localSheetId="0">'נספח א-דוחות'!$A$1:$F$83</definedName>
    <definedName name="_xlnm.Print_Area" localSheetId="1">'נספח ב-תזרים צפוי לתקופת הפריסה'!$A$1:$H$58</definedName>
    <definedName name="_xlnm.Print_Area" localSheetId="2">'נספח ג-מצבת חובות ונכסים'!$A$1:$D$54</definedName>
    <definedName name="_xlnm.Print_Titles" localSheetId="0">'נספח א-דוחות'!$1:$13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E48" i="1" l="1"/>
  <c r="AF48" i="1"/>
  <c r="AE42" i="1"/>
  <c r="AF42" i="1"/>
  <c r="AE39" i="1"/>
  <c r="AF39" i="1"/>
  <c r="AE36" i="1"/>
  <c r="AF36" i="1"/>
  <c r="AE34" i="1"/>
  <c r="AF34" i="1"/>
  <c r="AE32" i="1"/>
  <c r="AF32" i="1"/>
  <c r="W28" i="1"/>
  <c r="V28" i="1"/>
  <c r="W25" i="1"/>
  <c r="V25" i="1"/>
  <c r="W21" i="1"/>
  <c r="V21" i="1"/>
  <c r="W18" i="1"/>
  <c r="V18" i="1"/>
  <c r="W15" i="1"/>
  <c r="V15" i="1"/>
  <c r="B53" i="1" l="1"/>
  <c r="B40" i="1" s="1"/>
  <c r="H52" i="6" l="1"/>
  <c r="H49" i="6"/>
  <c r="H39" i="6"/>
  <c r="H35" i="6"/>
  <c r="H33" i="6"/>
  <c r="H54" i="6" s="1"/>
  <c r="H56" i="6" s="1"/>
  <c r="H22" i="6"/>
  <c r="G19" i="6" l="1"/>
  <c r="F19" i="1"/>
  <c r="F23" i="1"/>
  <c r="F27" i="1"/>
  <c r="F31" i="1"/>
  <c r="F36" i="1"/>
  <c r="F53" i="1"/>
  <c r="F40" i="1" s="1"/>
  <c r="F71" i="1" s="1"/>
  <c r="C75" i="1" s="1"/>
  <c r="F56" i="1"/>
  <c r="F63" i="1" s="1"/>
  <c r="F65" i="1" s="1"/>
  <c r="F68" i="1" s="1"/>
  <c r="C40" i="8"/>
  <c r="C30" i="8"/>
  <c r="C23" i="8"/>
  <c r="C32" i="8" s="1"/>
  <c r="C42" i="8" s="1"/>
  <c r="G24" i="6"/>
  <c r="G25" i="6"/>
  <c r="G26" i="6"/>
  <c r="G27" i="6"/>
  <c r="G28" i="6"/>
  <c r="G29" i="6"/>
  <c r="G30" i="6"/>
  <c r="C27" i="1"/>
  <c r="D27" i="1"/>
  <c r="E27" i="1"/>
  <c r="B27" i="1"/>
  <c r="C31" i="1"/>
  <c r="C32" i="1" s="1"/>
  <c r="C37" i="1" s="1"/>
  <c r="D31" i="1"/>
  <c r="E31" i="1"/>
  <c r="B31" i="1"/>
  <c r="C5" i="8"/>
  <c r="C5" i="6"/>
  <c r="C13" i="8"/>
  <c r="C11" i="8"/>
  <c r="C10" i="8"/>
  <c r="C6" i="8"/>
  <c r="C15" i="8"/>
  <c r="C22" i="6"/>
  <c r="G51" i="6"/>
  <c r="C49" i="6"/>
  <c r="G41" i="6"/>
  <c r="D49" i="6"/>
  <c r="E49" i="6"/>
  <c r="F49" i="6"/>
  <c r="D52" i="6"/>
  <c r="E52" i="6"/>
  <c r="F52" i="6"/>
  <c r="D33" i="6"/>
  <c r="D39" i="6"/>
  <c r="E33" i="6"/>
  <c r="E39" i="6"/>
  <c r="F33" i="6"/>
  <c r="F39" i="6"/>
  <c r="D22" i="6"/>
  <c r="D35" i="6" s="1"/>
  <c r="E22" i="6"/>
  <c r="F22" i="6"/>
  <c r="C33" i="6"/>
  <c r="C35" i="6" s="1"/>
  <c r="C39" i="6"/>
  <c r="C52" i="6"/>
  <c r="G42" i="6"/>
  <c r="G43" i="6"/>
  <c r="G44" i="6"/>
  <c r="G45" i="6"/>
  <c r="G46" i="6"/>
  <c r="G47" i="6"/>
  <c r="G48" i="6"/>
  <c r="G31" i="6"/>
  <c r="C13" i="6"/>
  <c r="C11" i="6"/>
  <c r="C10" i="6"/>
  <c r="C6" i="6"/>
  <c r="F5" i="6"/>
  <c r="G38" i="6"/>
  <c r="G37" i="6"/>
  <c r="G32" i="6"/>
  <c r="G21" i="6"/>
  <c r="B56" i="1"/>
  <c r="B63" i="1" s="1"/>
  <c r="B65" i="1" s="1"/>
  <c r="B68" i="1" s="1"/>
  <c r="C56" i="1"/>
  <c r="C63" i="1" s="1"/>
  <c r="C65" i="1" s="1"/>
  <c r="C68" i="1" s="1"/>
  <c r="D56" i="1"/>
  <c r="D63" i="1" s="1"/>
  <c r="D65" i="1" s="1"/>
  <c r="D68" i="1" s="1"/>
  <c r="E56" i="1"/>
  <c r="C53" i="1"/>
  <c r="C40" i="1" s="1"/>
  <c r="C71" i="1" s="1"/>
  <c r="D53" i="1"/>
  <c r="D40" i="1" s="1"/>
  <c r="D71" i="1" s="1"/>
  <c r="E53" i="1"/>
  <c r="E40" i="1" s="1"/>
  <c r="B75" i="1" s="1"/>
  <c r="B71" i="1"/>
  <c r="C36" i="1"/>
  <c r="D36" i="1"/>
  <c r="E36" i="1"/>
  <c r="B36" i="1"/>
  <c r="C19" i="1"/>
  <c r="C23" i="1" s="1"/>
  <c r="D19" i="1"/>
  <c r="D23" i="1" s="1"/>
  <c r="E19" i="1"/>
  <c r="E23" i="1" s="1"/>
  <c r="B19" i="1"/>
  <c r="B23" i="1" s="1"/>
  <c r="B45" i="1"/>
  <c r="C44" i="1" s="1"/>
  <c r="C45" i="1" s="1"/>
  <c r="D44" i="1" s="1"/>
  <c r="D45" i="1" s="1"/>
  <c r="E44" i="1" s="1"/>
  <c r="E45" i="1" s="1"/>
  <c r="F44" i="1" s="1"/>
  <c r="F45" i="1" s="1"/>
  <c r="B32" i="1"/>
  <c r="B37" i="1" s="1"/>
  <c r="A38" i="1" s="1"/>
  <c r="E63" i="1"/>
  <c r="E65" i="1" s="1"/>
  <c r="E68" i="1" s="1"/>
  <c r="E54" i="6"/>
  <c r="E56" i="6" s="1"/>
  <c r="F35" i="6" l="1"/>
  <c r="G35" i="6" s="1"/>
  <c r="G39" i="6"/>
  <c r="D54" i="6"/>
  <c r="D56" i="6" s="1"/>
  <c r="E35" i="6"/>
  <c r="E32" i="1"/>
  <c r="E37" i="1" s="1"/>
  <c r="G33" i="6"/>
  <c r="G22" i="6"/>
  <c r="G52" i="6"/>
  <c r="F54" i="6"/>
  <c r="F56" i="6" s="1"/>
  <c r="G49" i="6"/>
  <c r="D32" i="1"/>
  <c r="D37" i="1" s="1"/>
  <c r="C54" i="6"/>
  <c r="C56" i="6" s="1"/>
  <c r="F32" i="1"/>
  <c r="F37" i="1" s="1"/>
  <c r="E71" i="1"/>
  <c r="G56" i="6" l="1"/>
  <c r="G54" i="6"/>
  <c r="C58" i="6"/>
  <c r="D19" i="6" s="1"/>
  <c r="D58" i="6" s="1"/>
  <c r="E19" i="6" s="1"/>
  <c r="E58" i="6" s="1"/>
  <c r="F19" i="6" s="1"/>
  <c r="G58" i="6"/>
  <c r="H19" i="6" s="1"/>
  <c r="H58" i="6" s="1"/>
  <c r="F58" i="6" l="1"/>
</calcChain>
</file>

<file path=xl/sharedStrings.xml><?xml version="1.0" encoding="utf-8"?>
<sst xmlns="http://schemas.openxmlformats.org/spreadsheetml/2006/main" count="276" uniqueCount="170">
  <si>
    <t>נתונים מאזניים</t>
  </si>
  <si>
    <t>מזומנים ושווי מזומנים</t>
  </si>
  <si>
    <t>לקוחות ואחרים</t>
  </si>
  <si>
    <t>מלאי</t>
  </si>
  <si>
    <t>רכוש שוטף</t>
  </si>
  <si>
    <t>השקעות</t>
  </si>
  <si>
    <t>רכוש קבוע</t>
  </si>
  <si>
    <t>רכוש אחר</t>
  </si>
  <si>
    <t>סה"כ נכסים</t>
  </si>
  <si>
    <r>
      <t>ל</t>
    </r>
    <r>
      <rPr>
        <b/>
        <u/>
        <sz val="14"/>
        <rFont val="Arial"/>
        <family val="2"/>
      </rPr>
      <t>* השדות בצהוב - חובה למילוי ע"י החברה</t>
    </r>
  </si>
  <si>
    <t>שם חברה :</t>
  </si>
  <si>
    <t>ח.פ. :</t>
  </si>
  <si>
    <t xml:space="preserve">הנתונים הכספיים בטבלאות שלהלן הינם : </t>
  </si>
  <si>
    <t xml:space="preserve">בשקלים חדשים </t>
  </si>
  <si>
    <t>כן / לא</t>
  </si>
  <si>
    <t>במטבע זר ($)</t>
  </si>
  <si>
    <t>בערכם המלא או באלפים</t>
  </si>
  <si>
    <t>ערך מלא / אלפים</t>
  </si>
  <si>
    <t>אשראי בנקאי שוטף</t>
  </si>
  <si>
    <t>אשראי בנקאי לזמן ארוך</t>
  </si>
  <si>
    <t>התחייבויות אחרות לזמן ארוך</t>
  </si>
  <si>
    <t>התחיבויות זמן ארוך</t>
  </si>
  <si>
    <t>סה"כ התחיבויות</t>
  </si>
  <si>
    <t>הון וקרנות</t>
  </si>
  <si>
    <t>עודפים (הפסד נצבר)</t>
  </si>
  <si>
    <t>אחר</t>
  </si>
  <si>
    <t>סה"כ הון עצמי</t>
  </si>
  <si>
    <t>סה"כ התחייבויות והון</t>
  </si>
  <si>
    <t>נתונים תוצאתיים</t>
  </si>
  <si>
    <t>הכנסות</t>
  </si>
  <si>
    <t>עלות מכירות</t>
  </si>
  <si>
    <t>רווח גולמי</t>
  </si>
  <si>
    <t>הוצאות מו"פ</t>
  </si>
  <si>
    <t>הוצאות פחת</t>
  </si>
  <si>
    <t>רווח לפני מימון</t>
  </si>
  <si>
    <t>רווח לפני מסים על הכנסה</t>
  </si>
  <si>
    <t>רווח נקי</t>
  </si>
  <si>
    <t>תזרים מזומנים</t>
  </si>
  <si>
    <t>מפעילות שוטפת</t>
  </si>
  <si>
    <t>מפעילות השקעה</t>
  </si>
  <si>
    <t>מפעילות מימון</t>
  </si>
  <si>
    <t>יתרה בתחילת שנה</t>
  </si>
  <si>
    <t>יתרה בסוף שנה</t>
  </si>
  <si>
    <t>דיבידנדים</t>
  </si>
  <si>
    <t>דיבידנדים שחולקו</t>
  </si>
  <si>
    <t>סה"כ אובליגו של החברה</t>
  </si>
  <si>
    <t>מסגרת קווי אשראי בבנקים</t>
  </si>
  <si>
    <t>ערבויות שניתנו לחברה</t>
  </si>
  <si>
    <t>מס' עובדים</t>
  </si>
  <si>
    <r>
      <t xml:space="preserve">      </t>
    </r>
    <r>
      <rPr>
        <b/>
        <u/>
        <sz val="13"/>
        <rFont val="Arial"/>
        <family val="2"/>
      </rPr>
      <t>הכספיים הבלתי מבוקרים או מאזן בוחן</t>
    </r>
  </si>
  <si>
    <t>הוצאות (הכנסות) מימון</t>
  </si>
  <si>
    <t>הוצאות אחרות (פרט) : ________</t>
  </si>
  <si>
    <t>רבעון 1</t>
  </si>
  <si>
    <t>רבעון 2</t>
  </si>
  <si>
    <t>רבעון 3</t>
  </si>
  <si>
    <t>רבעון 4</t>
  </si>
  <si>
    <t>עודף תקבולים על תשלומים</t>
  </si>
  <si>
    <t>תחזית תזרים מזומנים - נספח ב'</t>
  </si>
  <si>
    <t>יתרת מזומנים בתחילת התקופה</t>
  </si>
  <si>
    <t>החזר הלוואות למוסדות פיננסיים</t>
  </si>
  <si>
    <t>החזר הלוואות בעלים</t>
  </si>
  <si>
    <t>אחר (פרט) : ________</t>
  </si>
  <si>
    <t>יתרת מזומנים בסוף התקופה</t>
  </si>
  <si>
    <t>(+)</t>
  </si>
  <si>
    <t>(-)</t>
  </si>
  <si>
    <t>דמי שכירות</t>
  </si>
  <si>
    <t>הוצאות (הכנסות) ריבית</t>
  </si>
  <si>
    <t>תזרים תפעולי נקי</t>
  </si>
  <si>
    <t>רכישת ציוד קבוע</t>
  </si>
  <si>
    <t>השקעות בעלים</t>
  </si>
  <si>
    <t>הוצאות שיווק, מכירה</t>
  </si>
  <si>
    <t>הוצאות קבועות (ארנונה,טל,מים וכו')</t>
  </si>
  <si>
    <t>תקבולים מלקוחות</t>
  </si>
  <si>
    <t>סה"כ תקבולים מלקוחות :</t>
  </si>
  <si>
    <t>סה"כ השקעות :</t>
  </si>
  <si>
    <t>סה"כ תשלומים עבור הוצ' תפעוליות :</t>
  </si>
  <si>
    <t>סה"כ מימון :</t>
  </si>
  <si>
    <t>אחר (פרט) : קבלה ________</t>
  </si>
  <si>
    <t>קבלת הלוואות ממוסדות פיננסיים</t>
  </si>
  <si>
    <t>אחר (פרט) : החזר ________</t>
  </si>
  <si>
    <t>סה"כ תשלומים (כולל הוצ' תפעולית)</t>
  </si>
  <si>
    <t>תשלום על חשבון הפריסה</t>
  </si>
  <si>
    <t>תשלום על חשבון הפריסה :</t>
  </si>
  <si>
    <t>מצבת חובות - נספח ג'</t>
  </si>
  <si>
    <t>סה"כ חובות לבנקים ומוסדות פיננסיים :</t>
  </si>
  <si>
    <t>הערות</t>
  </si>
  <si>
    <t>בנק  או מוסד פיננסי (פרט) : ________</t>
  </si>
  <si>
    <t>התחייבויות שוטפות</t>
  </si>
  <si>
    <t>סכום</t>
  </si>
  <si>
    <t>סה"כ החובות</t>
  </si>
  <si>
    <t>יתרה (נכסים - חובות)</t>
  </si>
  <si>
    <t>חובות מול נכסים</t>
  </si>
  <si>
    <t>עובדים (פרט) : ________</t>
  </si>
  <si>
    <t>הוצאות מכירה ושיווק</t>
  </si>
  <si>
    <t>פרט : ________</t>
  </si>
  <si>
    <t>שעבודים /בטחונות</t>
  </si>
  <si>
    <t>התחייבויות שוטפות לאחרים</t>
  </si>
  <si>
    <t>התחייבויות שוטפות לבעלי שליטה</t>
  </si>
  <si>
    <t>התחייבויות אחרות לבעלי שליטה</t>
  </si>
  <si>
    <t>הוצאות שכר ונלוות -  הנהלה</t>
  </si>
  <si>
    <t>הוצאות שכר ונלוות - שאר עובדים</t>
  </si>
  <si>
    <t>מסים</t>
  </si>
  <si>
    <t>הפסד (רווח) מפעילות אחרת</t>
  </si>
  <si>
    <t>מידע נוסף</t>
  </si>
  <si>
    <t>עלויות שכר ונלוות</t>
  </si>
  <si>
    <t>בעלי שלטיה (פרט) : ________</t>
  </si>
  <si>
    <t>סה"כ חובות לאחרים :</t>
  </si>
  <si>
    <t>פירוט הסעיפים</t>
  </si>
  <si>
    <t>מס' חברה ברשות :</t>
  </si>
  <si>
    <t xml:space="preserve">סוף מידע טבלה </t>
  </si>
  <si>
    <t xml:space="preserve">תחילת מידע טבלה צד ימין </t>
  </si>
  <si>
    <t xml:space="preserve">סוף מידע טבלה צד שמאל  </t>
  </si>
  <si>
    <t>תחילת  מידע טבלה</t>
  </si>
  <si>
    <t xml:space="preserve"> תחילת מידע טבלה </t>
  </si>
  <si>
    <t xml:space="preserve">  סוף מידע טבלה </t>
  </si>
  <si>
    <t xml:space="preserve"> סוף מידע טבלה צד שמאל </t>
  </si>
  <si>
    <t xml:space="preserve"> סוף מידע  </t>
  </si>
  <si>
    <t xml:space="preserve"> סוף מידע טבלה </t>
  </si>
  <si>
    <t>תמצית הדוחות הכספיים-נספח א'</t>
  </si>
  <si>
    <t>יחסי נזילות:</t>
  </si>
  <si>
    <t>בדיקת יכולת החברה לעמוד בהתחייבויות קצרות מועד - מדד נמוך מ-1 מבטא בעית נזילות</t>
  </si>
  <si>
    <t>מועד הבקשה</t>
  </si>
  <si>
    <t>הערות ודגשים:</t>
  </si>
  <si>
    <t>יחס שוטף</t>
  </si>
  <si>
    <t>נכסים שוטפים</t>
  </si>
  <si>
    <t>ככל שהיחס גבוה יותר כך גבוהה יכולת החברה להתמודד עם משברים בטווח הקצר</t>
  </si>
  <si>
    <t>יחס מהיר</t>
  </si>
  <si>
    <t>נכסים שוטפים בניכוי מלאי</t>
  </si>
  <si>
    <t>בדיקה בניטרול מלאי שכן ישנם מצבים שהמלאי אינו נזיל.</t>
  </si>
  <si>
    <t>הון חוזר</t>
  </si>
  <si>
    <t>התחייבויות שוטפות - נכסים שוטפים</t>
  </si>
  <si>
    <t xml:space="preserve">הון חוזר חיובי מצביע על יכולת התמודדות טובה של החברה עם משברים בטווח הקצר ואילו הון חוזר שלילי יכול להעיד על קשיים במימון חובות. הון חוזר גבוה מדי יכול להצביע על בעיות בגביית חובות, עודף מלאי או עודפי מזומן שאינם מושקעים ביעילות. </t>
  </si>
  <si>
    <t>יחסי איתנות:</t>
  </si>
  <si>
    <t>הון עצמי</t>
  </si>
  <si>
    <t>נכסים= התחייבויות+הון. לכן ככל שהיחס גבוה יותר (קרוב ל-1) כך לחברה איתנות פיננסית גבוהה יותר.</t>
  </si>
  <si>
    <t>יחסי רווחיות:</t>
  </si>
  <si>
    <t>מודד את שולי הרווח הנשארים מהמכירות. שולי רווח קטנים (יחס נמוך) יעידו בד"כ שהחברה בסיכון מאחר וכל עליה לא צפויה של הוצאות עלולה להביא את החברה להפסדים.</t>
  </si>
  <si>
    <t>מכירות</t>
  </si>
  <si>
    <t>מדד אלטמן:</t>
  </si>
  <si>
    <r>
      <rPr>
        <sz val="10"/>
        <rFont val="Arial"/>
        <family val="2"/>
      </rPr>
      <t xml:space="preserve">היחס מבטא </t>
    </r>
    <r>
      <rPr>
        <b/>
        <sz val="10"/>
        <rFont val="Arial"/>
        <family val="2"/>
      </rPr>
      <t>נזילות</t>
    </r>
    <r>
      <rPr>
        <sz val="10"/>
        <rFont val="Arial"/>
        <family val="2"/>
      </rPr>
      <t xml:space="preserve"> בטווח קצר</t>
    </r>
  </si>
  <si>
    <t>=</t>
  </si>
  <si>
    <t>הון חוזר נטו</t>
  </si>
  <si>
    <t>A1 =</t>
  </si>
  <si>
    <t xml:space="preserve">סה"כ נכסים </t>
  </si>
  <si>
    <r>
      <rPr>
        <sz val="10"/>
        <rFont val="Arial"/>
        <family val="2"/>
      </rPr>
      <t xml:space="preserve">היחס מבטא את יתרת הרווחים מסך מקורות החברה </t>
    </r>
    <r>
      <rPr>
        <b/>
        <sz val="10"/>
        <rFont val="Arial"/>
        <family val="2"/>
      </rPr>
      <t>(יציבות)</t>
    </r>
  </si>
  <si>
    <t>יתרת רווח במאזן</t>
  </si>
  <si>
    <t>A2 =</t>
  </si>
  <si>
    <r>
      <rPr>
        <sz val="10"/>
        <rFont val="Arial"/>
        <family val="2"/>
      </rPr>
      <t xml:space="preserve">היחס מבטא את </t>
    </r>
    <r>
      <rPr>
        <b/>
        <sz val="10"/>
        <rFont val="Arial"/>
        <family val="2"/>
      </rPr>
      <t>יעילות</t>
    </r>
    <r>
      <rPr>
        <sz val="10"/>
        <rFont val="Arial"/>
        <family val="2"/>
      </rPr>
      <t xml:space="preserve"> הפעלת נכסי החברה בנטרול המס והמנוף הפיננסי</t>
    </r>
  </si>
  <si>
    <t>רווח לפני ריבית ומיסים</t>
  </si>
  <si>
    <t>A3 =</t>
  </si>
  <si>
    <r>
      <t xml:space="preserve">היחס מבטא את </t>
    </r>
    <r>
      <rPr>
        <b/>
        <sz val="10"/>
        <rFont val="Arial"/>
        <family val="2"/>
      </rPr>
      <t>האיתנות הפיננסית</t>
    </r>
    <r>
      <rPr>
        <sz val="10"/>
        <rFont val="Arial"/>
        <charset val="177"/>
      </rPr>
      <t xml:space="preserve"> של החברה</t>
    </r>
  </si>
  <si>
    <t>שווי שוק מ"ר ומב"כ או הון עצמי</t>
  </si>
  <si>
    <t>A4 =</t>
  </si>
  <si>
    <t>סה"כ התחייבויות</t>
  </si>
  <si>
    <r>
      <t xml:space="preserve">היחס מצביע על </t>
    </r>
    <r>
      <rPr>
        <b/>
        <sz val="10"/>
        <rFont val="Arial"/>
        <family val="2"/>
      </rPr>
      <t>כושר הייצור</t>
    </r>
    <r>
      <rPr>
        <sz val="10"/>
        <rFont val="Arial"/>
        <charset val="177"/>
      </rPr>
      <t xml:space="preserve"> של נכסי החברה</t>
    </r>
  </si>
  <si>
    <t>סה"כ מכירות</t>
  </si>
  <si>
    <t>A5 =</t>
  </si>
  <si>
    <t>Z=1.2A1+1.4A2+3.3A3+0.6A4+1.0A5</t>
  </si>
  <si>
    <t>סיכויי הישרדות לא טובים</t>
  </si>
  <si>
    <t>Z&lt;1</t>
  </si>
  <si>
    <t>החברה בתחום אפור</t>
  </si>
  <si>
    <t>Z&lt;2&gt;1</t>
  </si>
  <si>
    <t>החברה יציבה ובריאה</t>
  </si>
  <si>
    <t>Z&gt;2</t>
  </si>
  <si>
    <t xml:space="preserve"> (**)(*) 2026 - 
עד יום בקשת הפריסה</t>
  </si>
  <si>
    <r>
      <t>ל</t>
    </r>
    <r>
      <rPr>
        <b/>
        <u/>
        <sz val="13"/>
        <rFont val="Arial"/>
        <family val="2"/>
      </rPr>
      <t>(*) במידה ואין דוחות מבוקרים, יש למלא את הנתונים לשנת 2025/26 עפ"י הדוחות</t>
    </r>
  </si>
  <si>
    <r>
      <t>ל</t>
    </r>
    <r>
      <rPr>
        <b/>
        <u/>
        <sz val="13"/>
        <rFont val="Arial"/>
        <family val="2"/>
      </rPr>
      <t xml:space="preserve">(**) הנתונים בגין שנת 2026 נכונים עד יום </t>
    </r>
  </si>
  <si>
    <t>הזמנות לשנת 2025/2026</t>
  </si>
  <si>
    <r>
      <t>ל</t>
    </r>
    <r>
      <rPr>
        <b/>
        <u/>
        <sz val="13"/>
        <rFont val="Arial"/>
        <family val="2"/>
      </rPr>
      <t xml:space="preserve">(**) הנתונים בגין שנת 20256 נכונים עד יום </t>
    </r>
  </si>
  <si>
    <t>שנה נוכחית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</si>
</sst>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Red]\(#,##0\)"/>
    <numFmt numFmtId="166" formatCode="#,##0_ ;[Red]\-#,##0\ "/>
    <numFmt numFmtId="167" formatCode="_ [$€-2]\ * #,##0.00_ ;_ [$€-2]\ * \-#,##0.00_ ;_ [$€-2]\ * &quot;-&quot;??_ "/>
  </numFmts>
  <fonts count="39" x14ac:knownFonts="1">
    <font>
      <sz val="10"/>
      <name val="Arial"/>
      <charset val="177"/>
    </font>
    <font>
      <sz val="10"/>
      <name val="Arial"/>
      <charset val="177"/>
    </font>
    <font>
      <b/>
      <sz val="14"/>
      <name val="Arial"/>
      <family val="2"/>
    </font>
    <font>
      <b/>
      <sz val="11"/>
      <name val="Arial"/>
      <family val="2"/>
    </font>
    <font>
      <i/>
      <sz val="11"/>
      <name val="Arial"/>
      <family val="2"/>
    </font>
    <font>
      <i/>
      <sz val="10"/>
      <name val="Arial"/>
      <family val="2"/>
    </font>
    <font>
      <sz val="11"/>
      <name val="Arial"/>
      <family val="2"/>
    </font>
    <font>
      <sz val="10"/>
      <name val="Arial"/>
      <family val="2"/>
    </font>
    <font>
      <b/>
      <sz val="10"/>
      <name val="Arial"/>
      <family val="2"/>
    </font>
    <font>
      <b/>
      <sz val="20"/>
      <name val="Arial"/>
      <family val="2"/>
    </font>
    <font>
      <b/>
      <u/>
      <sz val="11"/>
      <name val="Arial"/>
      <family val="2"/>
    </font>
    <font>
      <b/>
      <u/>
      <sz val="14"/>
      <color indexed="9"/>
      <name val="Arial"/>
      <family val="2"/>
    </font>
    <font>
      <b/>
      <u/>
      <sz val="14"/>
      <name val="Arial"/>
      <family val="2"/>
    </font>
    <font>
      <b/>
      <u/>
      <sz val="12"/>
      <name val="Arial"/>
      <family val="2"/>
    </font>
    <font>
      <b/>
      <sz val="12"/>
      <name val="Arial"/>
      <family val="2"/>
    </font>
    <font>
      <b/>
      <u/>
      <sz val="13"/>
      <color indexed="9"/>
      <name val="Arial"/>
      <family val="2"/>
    </font>
    <font>
      <b/>
      <u/>
      <sz val="13"/>
      <name val="Arial"/>
      <family val="2"/>
    </font>
    <font>
      <sz val="8"/>
      <name val="Arial"/>
      <family val="2"/>
    </font>
    <font>
      <sz val="12"/>
      <name val="Arial"/>
      <family val="2"/>
    </font>
    <font>
      <sz val="10"/>
      <name val="Arial"/>
      <family val="2"/>
    </font>
    <font>
      <sz val="11"/>
      <name val="Arial"/>
      <family val="2"/>
    </font>
    <font>
      <sz val="10"/>
      <name val="Arial"/>
      <family val="2"/>
    </font>
    <font>
      <sz val="8"/>
      <name val="Arial"/>
      <family val="2"/>
    </font>
    <font>
      <sz val="11"/>
      <color indexed="8"/>
      <name val="Arial"/>
      <family val="2"/>
    </font>
    <font>
      <b/>
      <sz val="11"/>
      <color indexed="8"/>
      <name val="Arial"/>
      <family val="2"/>
    </font>
    <font>
      <u/>
      <sz val="11"/>
      <color indexed="8"/>
      <name val="Arial"/>
      <family val="2"/>
    </font>
    <font>
      <b/>
      <sz val="10"/>
      <name val="Arial"/>
      <family val="2"/>
      <charset val="177"/>
    </font>
    <font>
      <b/>
      <sz val="12"/>
      <color indexed="8"/>
      <name val="Arial"/>
      <family val="2"/>
    </font>
    <font>
      <sz val="12"/>
      <color indexed="8"/>
      <name val="Arial"/>
      <family val="2"/>
    </font>
    <font>
      <b/>
      <u/>
      <sz val="20"/>
      <name val="Arial"/>
      <family val="2"/>
    </font>
    <font>
      <sz val="10"/>
      <name val="Arial"/>
      <family val="2"/>
    </font>
    <font>
      <sz val="10"/>
      <name val="Arial"/>
      <family val="2"/>
    </font>
    <font>
      <b/>
      <sz val="11"/>
      <color theme="0"/>
      <name val="Arial"/>
      <family val="2"/>
    </font>
    <font>
      <b/>
      <sz val="10"/>
      <color theme="0"/>
      <name val="Arial"/>
      <family val="2"/>
    </font>
    <font>
      <sz val="10"/>
      <color theme="0"/>
      <name val="Arial"/>
      <family val="2"/>
    </font>
    <font>
      <sz val="12"/>
      <color theme="0"/>
      <name val="Arial"/>
      <family val="2"/>
    </font>
    <font>
      <sz val="11"/>
      <color theme="0"/>
      <name val="Arial"/>
      <family val="2"/>
    </font>
    <font>
      <b/>
      <u/>
      <sz val="10"/>
      <name val="Arial"/>
      <family val="2"/>
    </font>
    <font>
      <u/>
      <sz val="10"/>
      <name val="Arial"/>
      <family val="2"/>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s>
  <borders count="76">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diagonal/>
    </border>
    <border>
      <left/>
      <right style="medium">
        <color indexed="64"/>
      </right>
      <top/>
      <bottom/>
      <diagonal/>
    </border>
    <border>
      <left style="thin">
        <color indexed="64"/>
      </left>
      <right style="thin">
        <color indexed="64"/>
      </right>
      <top/>
      <bottom style="medium">
        <color indexed="64"/>
      </bottom>
      <diagonal/>
    </border>
    <border>
      <left/>
      <right/>
      <top/>
      <bottom style="double">
        <color indexed="64"/>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dotted">
        <color indexed="64"/>
      </bottom>
      <diagonal/>
    </border>
    <border>
      <left/>
      <right style="medium">
        <color indexed="64"/>
      </right>
      <top style="medium">
        <color indexed="64"/>
      </top>
      <bottom style="medium">
        <color indexed="64"/>
      </bottom>
      <diagonal/>
    </border>
    <border>
      <left/>
      <right style="medium">
        <color indexed="64"/>
      </right>
      <top/>
      <bottom style="hair">
        <color indexed="64"/>
      </bottom>
      <diagonal/>
    </border>
    <border>
      <left/>
      <right style="medium">
        <color indexed="64"/>
      </right>
      <top style="thin">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style="thin">
        <color indexed="64"/>
      </left>
      <right style="medium">
        <color indexed="64"/>
      </right>
      <top style="hair">
        <color indexed="64"/>
      </top>
      <bottom style="dotted">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double">
        <color indexed="64"/>
      </bottom>
      <diagonal/>
    </border>
    <border>
      <left/>
      <right style="medium">
        <color indexed="64"/>
      </right>
      <top style="medium">
        <color indexed="64"/>
      </top>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dotted">
        <color indexed="64"/>
      </bottom>
      <diagonal/>
    </border>
    <border>
      <left/>
      <right/>
      <top style="medium">
        <color indexed="64"/>
      </top>
      <bottom style="medium">
        <color indexed="64"/>
      </bottom>
      <diagonal/>
    </border>
    <border>
      <left/>
      <right/>
      <top/>
      <bottom style="thin">
        <color indexed="64"/>
      </bottom>
      <diagonal/>
    </border>
  </borders>
  <cellStyleXfs count="6">
    <xf numFmtId="0" fontId="0" fillId="0" borderId="0"/>
    <xf numFmtId="164" fontId="30" fillId="0" borderId="0" applyFont="0" applyFill="0" applyBorder="0" applyAlignment="0" applyProtection="0"/>
    <xf numFmtId="167" fontId="30" fillId="0" borderId="0" applyFont="0" applyFill="0" applyBorder="0" applyAlignment="0" applyProtection="0"/>
    <xf numFmtId="0" fontId="21" fillId="0" borderId="0"/>
    <xf numFmtId="0" fontId="31" fillId="0" borderId="0"/>
    <xf numFmtId="9" fontId="30" fillId="0" borderId="0" applyFont="0" applyFill="0" applyBorder="0" applyAlignment="0" applyProtection="0"/>
  </cellStyleXfs>
  <cellXfs count="281">
    <xf numFmtId="0" fontId="0" fillId="0" borderId="0" xfId="0"/>
    <xf numFmtId="165" fontId="5" fillId="2" borderId="1" xfId="0" applyNumberFormat="1" applyFont="1" applyFill="1" applyBorder="1" applyAlignment="1" applyProtection="1">
      <alignment horizontal="center" vertical="center" wrapText="1"/>
      <protection locked="0"/>
    </xf>
    <xf numFmtId="165" fontId="5" fillId="2" borderId="2" xfId="0" applyNumberFormat="1" applyFont="1" applyFill="1" applyBorder="1" applyAlignment="1" applyProtection="1">
      <alignment horizontal="center" vertical="center" wrapText="1"/>
      <protection locked="0"/>
    </xf>
    <xf numFmtId="165" fontId="5" fillId="2" borderId="3" xfId="0" applyNumberFormat="1" applyFont="1" applyFill="1" applyBorder="1" applyAlignment="1" applyProtection="1">
      <alignment horizontal="center" vertical="center" wrapText="1"/>
      <protection locked="0"/>
    </xf>
    <xf numFmtId="165" fontId="5" fillId="2" borderId="4" xfId="0" applyNumberFormat="1" applyFont="1" applyFill="1" applyBorder="1" applyAlignment="1" applyProtection="1">
      <alignment horizontal="center" vertical="center" wrapText="1"/>
      <protection locked="0"/>
    </xf>
    <xf numFmtId="165" fontId="5" fillId="2" borderId="5" xfId="0" applyNumberFormat="1" applyFont="1" applyFill="1" applyBorder="1" applyAlignment="1" applyProtection="1">
      <alignment horizontal="center" vertical="center" wrapText="1"/>
      <protection locked="0"/>
    </xf>
    <xf numFmtId="165" fontId="7" fillId="2" borderId="1" xfId="0" applyNumberFormat="1" applyFont="1" applyFill="1" applyBorder="1" applyAlignment="1" applyProtection="1">
      <alignment horizontal="center" vertical="center" wrapText="1"/>
      <protection locked="0"/>
    </xf>
    <xf numFmtId="165" fontId="7" fillId="2" borderId="3" xfId="0" applyNumberFormat="1" applyFont="1" applyFill="1" applyBorder="1" applyAlignment="1" applyProtection="1">
      <alignment horizontal="center" vertical="center" wrapText="1"/>
      <protection locked="0"/>
    </xf>
    <xf numFmtId="165" fontId="7" fillId="2" borderId="6" xfId="0" applyNumberFormat="1" applyFont="1" applyFill="1" applyBorder="1" applyAlignment="1" applyProtection="1">
      <alignment horizontal="center" vertical="center" wrapText="1"/>
      <protection locked="0"/>
    </xf>
    <xf numFmtId="165" fontId="7" fillId="2" borderId="7" xfId="0" applyNumberFormat="1" applyFont="1" applyFill="1" applyBorder="1" applyAlignment="1" applyProtection="1">
      <alignment horizontal="center" vertical="center" wrapText="1"/>
      <protection locked="0"/>
    </xf>
    <xf numFmtId="0" fontId="3" fillId="0" borderId="0" xfId="0" applyFont="1" applyAlignment="1">
      <alignment vertical="center" wrapText="1"/>
    </xf>
    <xf numFmtId="0" fontId="13" fillId="0" borderId="0" xfId="0" applyFont="1" applyAlignment="1">
      <alignment horizontal="left" vertical="center" wrapText="1"/>
    </xf>
    <xf numFmtId="165" fontId="7" fillId="2" borderId="5" xfId="0" applyNumberFormat="1" applyFont="1" applyFill="1" applyBorder="1" applyAlignment="1" applyProtection="1">
      <alignment horizontal="center" vertical="center" wrapText="1"/>
      <protection locked="0"/>
    </xf>
    <xf numFmtId="165" fontId="7" fillId="2" borderId="2" xfId="0" applyNumberFormat="1" applyFont="1" applyFill="1" applyBorder="1" applyAlignment="1" applyProtection="1">
      <alignment horizontal="center" vertical="center" wrapText="1"/>
      <protection locked="0"/>
    </xf>
    <xf numFmtId="165" fontId="7" fillId="2" borderId="8" xfId="0" applyNumberFormat="1" applyFont="1" applyFill="1" applyBorder="1" applyAlignment="1" applyProtection="1">
      <alignment horizontal="center" vertical="center" wrapText="1"/>
      <protection locked="0"/>
    </xf>
    <xf numFmtId="165" fontId="7" fillId="2" borderId="9" xfId="0" applyNumberFormat="1" applyFont="1" applyFill="1" applyBorder="1" applyAlignment="1" applyProtection="1">
      <alignment horizontal="center" vertical="center" wrapText="1"/>
      <protection locked="0"/>
    </xf>
    <xf numFmtId="165" fontId="7" fillId="2" borderId="10" xfId="0" applyNumberFormat="1"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3" fillId="2" borderId="13" xfId="0" applyFont="1" applyFill="1" applyBorder="1" applyAlignment="1" applyProtection="1">
      <alignment vertical="center" wrapText="1"/>
      <protection locked="0"/>
    </xf>
    <xf numFmtId="0" fontId="3" fillId="3" borderId="0" xfId="0" applyFont="1" applyFill="1" applyAlignment="1">
      <alignment vertical="center" wrapText="1"/>
    </xf>
    <xf numFmtId="0" fontId="10" fillId="3" borderId="0" xfId="0" applyFont="1" applyFill="1" applyAlignment="1">
      <alignment horizontal="center" vertical="center" wrapText="1"/>
    </xf>
    <xf numFmtId="0" fontId="11" fillId="3" borderId="0" xfId="0" applyFont="1" applyFill="1" applyAlignment="1">
      <alignment vertical="center"/>
    </xf>
    <xf numFmtId="0" fontId="10" fillId="3" borderId="0" xfId="0" applyFont="1" applyFill="1" applyAlignment="1">
      <alignment horizontal="center" vertical="center"/>
    </xf>
    <xf numFmtId="0" fontId="13" fillId="3" borderId="0" xfId="0" applyFont="1" applyFill="1" applyAlignment="1">
      <alignment horizontal="left" vertical="center" wrapText="1" readingOrder="2"/>
    </xf>
    <xf numFmtId="0" fontId="13" fillId="3" borderId="0" xfId="0" applyFont="1" applyFill="1" applyAlignment="1">
      <alignment horizontal="right" vertical="center"/>
    </xf>
    <xf numFmtId="0" fontId="3" fillId="3" borderId="13" xfId="0" applyFont="1" applyFill="1" applyBorder="1" applyAlignment="1">
      <alignment horizontal="right" vertical="center" wrapText="1" readingOrder="2"/>
    </xf>
    <xf numFmtId="0" fontId="3" fillId="3" borderId="0" xfId="0" applyFont="1" applyFill="1" applyAlignment="1">
      <alignment horizontal="right" vertical="center" wrapText="1" readingOrder="2"/>
    </xf>
    <xf numFmtId="0" fontId="13" fillId="3" borderId="0" xfId="0" applyFont="1" applyFill="1" applyAlignment="1">
      <alignment horizontal="center" vertical="center" wrapText="1"/>
    </xf>
    <xf numFmtId="0" fontId="2" fillId="3" borderId="14" xfId="0" applyFont="1" applyFill="1" applyBorder="1" applyAlignment="1">
      <alignment vertical="center" wrapText="1"/>
    </xf>
    <xf numFmtId="0" fontId="4" fillId="3" borderId="15" xfId="0" applyFont="1" applyFill="1" applyBorder="1" applyAlignment="1">
      <alignment horizontal="right" vertical="center" wrapText="1"/>
    </xf>
    <xf numFmtId="165" fontId="6" fillId="3" borderId="15" xfId="0" applyNumberFormat="1" applyFont="1" applyFill="1" applyBorder="1" applyAlignment="1">
      <alignment horizontal="right" vertical="center" wrapText="1"/>
    </xf>
    <xf numFmtId="165" fontId="6" fillId="3" borderId="16" xfId="0" applyNumberFormat="1" applyFont="1" applyFill="1" applyBorder="1" applyAlignment="1">
      <alignment horizontal="right" vertical="center" wrapText="1"/>
    </xf>
    <xf numFmtId="165" fontId="3" fillId="3" borderId="17" xfId="0" applyNumberFormat="1" applyFont="1" applyFill="1" applyBorder="1" applyAlignment="1">
      <alignment horizontal="right" vertical="center" wrapText="1"/>
    </xf>
    <xf numFmtId="165" fontId="4" fillId="3" borderId="18" xfId="0" applyNumberFormat="1" applyFont="1" applyFill="1" applyBorder="1" applyAlignment="1">
      <alignment horizontal="right" vertical="center" wrapText="1"/>
    </xf>
    <xf numFmtId="165" fontId="6" fillId="3" borderId="18" xfId="0" applyNumberFormat="1" applyFont="1" applyFill="1" applyBorder="1" applyAlignment="1">
      <alignment horizontal="right" vertical="center" wrapText="1"/>
    </xf>
    <xf numFmtId="165" fontId="6" fillId="3" borderId="19" xfId="0" applyNumberFormat="1" applyFont="1" applyFill="1" applyBorder="1" applyAlignment="1">
      <alignment horizontal="right" vertical="center" wrapText="1"/>
    </xf>
    <xf numFmtId="165" fontId="3" fillId="3" borderId="20" xfId="0" applyNumberFormat="1" applyFont="1" applyFill="1" applyBorder="1" applyAlignment="1">
      <alignment horizontal="right" vertical="center" wrapText="1"/>
    </xf>
    <xf numFmtId="165" fontId="6" fillId="3" borderId="21" xfId="0" applyNumberFormat="1" applyFont="1" applyFill="1" applyBorder="1" applyAlignment="1">
      <alignment horizontal="right" vertical="center" wrapText="1"/>
    </xf>
    <xf numFmtId="0" fontId="3" fillId="3" borderId="22" xfId="0" applyFont="1" applyFill="1" applyBorder="1" applyAlignment="1">
      <alignment horizontal="right" vertical="center" wrapText="1"/>
    </xf>
    <xf numFmtId="165" fontId="3" fillId="3" borderId="23" xfId="0" applyNumberFormat="1" applyFont="1" applyFill="1" applyBorder="1" applyAlignment="1">
      <alignment horizontal="right" vertical="center" wrapText="1"/>
    </xf>
    <xf numFmtId="14" fontId="3" fillId="3" borderId="24" xfId="0" quotePrefix="1" applyNumberFormat="1" applyFont="1" applyFill="1" applyBorder="1" applyAlignment="1">
      <alignment horizontal="center" vertical="center" wrapText="1"/>
    </xf>
    <xf numFmtId="165" fontId="7" fillId="3" borderId="1" xfId="0" applyNumberFormat="1" applyFont="1" applyFill="1" applyBorder="1" applyAlignment="1">
      <alignment horizontal="center" vertical="center" wrapText="1"/>
    </xf>
    <xf numFmtId="165" fontId="7" fillId="3" borderId="3" xfId="0" applyNumberFormat="1" applyFont="1" applyFill="1" applyBorder="1" applyAlignment="1">
      <alignment horizontal="center" vertical="center" wrapText="1"/>
    </xf>
    <xf numFmtId="165" fontId="8" fillId="3" borderId="25" xfId="0" applyNumberFormat="1" applyFont="1" applyFill="1" applyBorder="1" applyAlignment="1">
      <alignment horizontal="center" vertical="center" wrapText="1"/>
    </xf>
    <xf numFmtId="165" fontId="8" fillId="3" borderId="10" xfId="0" applyNumberFormat="1" applyFont="1" applyFill="1" applyBorder="1" applyAlignment="1">
      <alignment horizontal="center" vertical="center" wrapText="1"/>
    </xf>
    <xf numFmtId="165" fontId="8" fillId="3" borderId="26" xfId="0" applyNumberFormat="1" applyFont="1" applyFill="1" applyBorder="1" applyAlignment="1">
      <alignment horizontal="center" vertical="center" wrapText="1"/>
    </xf>
    <xf numFmtId="165" fontId="8" fillId="3" borderId="13" xfId="0" applyNumberFormat="1" applyFont="1" applyFill="1" applyBorder="1" applyAlignment="1">
      <alignment horizontal="center" vertical="center" wrapText="1"/>
    </xf>
    <xf numFmtId="165" fontId="8" fillId="3" borderId="27" xfId="0" applyNumberFormat="1" applyFont="1" applyFill="1" applyBorder="1" applyAlignment="1">
      <alignment horizontal="center" vertical="center" wrapText="1"/>
    </xf>
    <xf numFmtId="165" fontId="3" fillId="3" borderId="0" xfId="0" applyNumberFormat="1" applyFont="1" applyFill="1" applyAlignment="1">
      <alignment horizontal="right" vertical="center" wrapText="1"/>
    </xf>
    <xf numFmtId="165" fontId="8" fillId="3" borderId="0" xfId="0" applyNumberFormat="1" applyFont="1" applyFill="1" applyAlignment="1">
      <alignment horizontal="center" vertical="center" wrapText="1"/>
    </xf>
    <xf numFmtId="0" fontId="15" fillId="3" borderId="0" xfId="0" applyFont="1" applyFill="1" applyAlignment="1">
      <alignment vertical="center"/>
    </xf>
    <xf numFmtId="0" fontId="2" fillId="3" borderId="28" xfId="0" applyFont="1" applyFill="1" applyBorder="1" applyAlignment="1">
      <alignment vertical="center" wrapText="1"/>
    </xf>
    <xf numFmtId="165" fontId="3" fillId="3" borderId="18" xfId="0" applyNumberFormat="1" applyFont="1" applyFill="1" applyBorder="1" applyAlignment="1">
      <alignment horizontal="right" vertical="center" wrapText="1"/>
    </xf>
    <xf numFmtId="0" fontId="6" fillId="3" borderId="18" xfId="0" applyFont="1" applyFill="1" applyBorder="1" applyAlignment="1">
      <alignment horizontal="right" vertical="center" wrapText="1"/>
    </xf>
    <xf numFmtId="0" fontId="6" fillId="3" borderId="18" xfId="0" applyFont="1" applyFill="1" applyBorder="1" applyAlignment="1">
      <alignment vertical="center" wrapText="1"/>
    </xf>
    <xf numFmtId="0" fontId="6" fillId="3" borderId="18" xfId="0" applyFont="1" applyFill="1" applyBorder="1" applyAlignment="1" applyProtection="1">
      <alignment vertical="center" wrapText="1"/>
      <protection locked="0"/>
    </xf>
    <xf numFmtId="0" fontId="3" fillId="3" borderId="18" xfId="0" applyFont="1" applyFill="1" applyBorder="1" applyAlignment="1">
      <alignment vertical="center" wrapText="1"/>
    </xf>
    <xf numFmtId="0" fontId="3" fillId="3" borderId="23" xfId="0" applyFont="1" applyFill="1" applyBorder="1" applyAlignment="1">
      <alignment vertical="center" wrapText="1"/>
    </xf>
    <xf numFmtId="165" fontId="8" fillId="3" borderId="3" xfId="0" applyNumberFormat="1" applyFont="1" applyFill="1" applyBorder="1" applyAlignment="1">
      <alignment horizontal="center" vertical="center" wrapText="1"/>
    </xf>
    <xf numFmtId="165" fontId="6" fillId="3" borderId="29" xfId="0" applyNumberFormat="1" applyFont="1" applyFill="1" applyBorder="1" applyAlignment="1">
      <alignment horizontal="right" vertical="center" wrapText="1"/>
    </xf>
    <xf numFmtId="0" fontId="6" fillId="3" borderId="15" xfId="0" applyFont="1" applyFill="1" applyBorder="1" applyAlignment="1">
      <alignment vertical="center" wrapText="1"/>
    </xf>
    <xf numFmtId="0" fontId="3" fillId="3" borderId="17" xfId="0" applyFont="1" applyFill="1" applyBorder="1" applyAlignment="1">
      <alignment vertical="center" wrapText="1"/>
    </xf>
    <xf numFmtId="165" fontId="7" fillId="3" borderId="8" xfId="0" applyNumberFormat="1" applyFont="1" applyFill="1" applyBorder="1" applyAlignment="1">
      <alignment horizontal="center" vertical="center" wrapText="1"/>
    </xf>
    <xf numFmtId="165" fontId="7" fillId="3" borderId="9" xfId="0" applyNumberFormat="1" applyFont="1" applyFill="1" applyBorder="1" applyAlignment="1">
      <alignment horizontal="center" vertical="center" wrapText="1"/>
    </xf>
    <xf numFmtId="165" fontId="6" fillId="3" borderId="23" xfId="0" applyNumberFormat="1" applyFont="1" applyFill="1" applyBorder="1" applyAlignment="1">
      <alignment horizontal="right" vertical="center" wrapText="1"/>
    </xf>
    <xf numFmtId="0" fontId="6" fillId="3" borderId="23" xfId="0" applyFont="1" applyFill="1" applyBorder="1" applyAlignment="1">
      <alignment vertical="center" wrapText="1"/>
    </xf>
    <xf numFmtId="14" fontId="3" fillId="3" borderId="0" xfId="0" quotePrefix="1" applyNumberFormat="1" applyFont="1" applyFill="1" applyAlignment="1">
      <alignment horizontal="center" vertical="center" wrapText="1"/>
    </xf>
    <xf numFmtId="165" fontId="3" fillId="3" borderId="0" xfId="0" applyNumberFormat="1" applyFont="1" applyFill="1" applyAlignment="1">
      <alignment horizontal="center" vertical="center" wrapText="1"/>
    </xf>
    <xf numFmtId="0" fontId="7" fillId="3" borderId="0" xfId="0" applyFont="1" applyFill="1" applyAlignment="1">
      <alignment horizontal="center" vertical="center" wrapText="1"/>
    </xf>
    <xf numFmtId="0" fontId="6" fillId="3" borderId="0" xfId="0" applyFont="1" applyFill="1" applyAlignment="1">
      <alignment horizontal="center" vertical="center" wrapText="1"/>
    </xf>
    <xf numFmtId="0" fontId="0" fillId="0" borderId="0" xfId="0" applyAlignment="1">
      <alignment vertical="center"/>
    </xf>
    <xf numFmtId="0" fontId="0" fillId="3" borderId="0" xfId="0" applyFill="1" applyAlignment="1">
      <alignment vertical="center"/>
    </xf>
    <xf numFmtId="0" fontId="1" fillId="3" borderId="0" xfId="0" applyFont="1" applyFill="1" applyAlignment="1">
      <alignment vertical="center"/>
    </xf>
    <xf numFmtId="0" fontId="19" fillId="3" borderId="0" xfId="0" applyFont="1" applyFill="1" applyAlignment="1">
      <alignment vertical="center"/>
    </xf>
    <xf numFmtId="3" fontId="7" fillId="0" borderId="0" xfId="3" applyNumberFormat="1" applyFont="1" applyAlignment="1">
      <alignment horizontal="right" vertical="center"/>
    </xf>
    <xf numFmtId="3" fontId="21" fillId="0" borderId="0" xfId="3" applyNumberFormat="1" applyAlignment="1">
      <alignment vertical="center"/>
    </xf>
    <xf numFmtId="3" fontId="21" fillId="3" borderId="0" xfId="3" applyNumberFormat="1" applyFill="1" applyAlignment="1">
      <alignment vertical="center"/>
    </xf>
    <xf numFmtId="3" fontId="7" fillId="3" borderId="0" xfId="3" applyNumberFormat="1" applyFont="1" applyFill="1" applyAlignment="1">
      <alignment horizontal="right" vertical="center"/>
    </xf>
    <xf numFmtId="166" fontId="6" fillId="3" borderId="3" xfId="3" applyNumberFormat="1" applyFont="1" applyFill="1" applyBorder="1" applyAlignment="1">
      <alignment horizontal="center" vertical="center"/>
    </xf>
    <xf numFmtId="166" fontId="23" fillId="3" borderId="3" xfId="3" applyNumberFormat="1" applyFont="1" applyFill="1" applyBorder="1" applyAlignment="1" applyProtection="1">
      <alignment horizontal="center" vertical="center"/>
      <protection hidden="1"/>
    </xf>
    <xf numFmtId="166" fontId="6" fillId="3" borderId="31" xfId="3" applyNumberFormat="1" applyFont="1" applyFill="1" applyBorder="1" applyAlignment="1">
      <alignment horizontal="center" vertical="center"/>
    </xf>
    <xf numFmtId="166" fontId="23" fillId="3" borderId="31" xfId="3" applyNumberFormat="1" applyFont="1" applyFill="1" applyBorder="1" applyAlignment="1" applyProtection="1">
      <alignment horizontal="center" vertical="center"/>
      <protection hidden="1"/>
    </xf>
    <xf numFmtId="166" fontId="25" fillId="3" borderId="3" xfId="3" applyNumberFormat="1" applyFont="1" applyFill="1" applyBorder="1" applyAlignment="1" applyProtection="1">
      <alignment horizontal="center" vertical="center"/>
      <protection hidden="1"/>
    </xf>
    <xf numFmtId="166" fontId="25" fillId="3" borderId="31" xfId="3" applyNumberFormat="1" applyFont="1" applyFill="1" applyBorder="1" applyAlignment="1" applyProtection="1">
      <alignment horizontal="center" vertical="center"/>
      <protection hidden="1"/>
    </xf>
    <xf numFmtId="166" fontId="7" fillId="3" borderId="3" xfId="3" applyNumberFormat="1" applyFont="1" applyFill="1" applyBorder="1" applyAlignment="1">
      <alignment horizontal="center" vertical="center"/>
    </xf>
    <xf numFmtId="0" fontId="6" fillId="3" borderId="32" xfId="0" applyFont="1" applyFill="1" applyBorder="1" applyAlignment="1" applyProtection="1">
      <alignment vertical="center" wrapText="1"/>
      <protection locked="0"/>
    </xf>
    <xf numFmtId="3" fontId="18" fillId="0" borderId="0" xfId="3" applyNumberFormat="1" applyFont="1" applyAlignment="1">
      <alignment vertical="center"/>
    </xf>
    <xf numFmtId="166" fontId="6" fillId="3" borderId="15" xfId="3" applyNumberFormat="1" applyFont="1" applyFill="1" applyBorder="1" applyAlignment="1">
      <alignment horizontal="center" vertical="center"/>
    </xf>
    <xf numFmtId="166" fontId="23" fillId="3" borderId="15" xfId="3" applyNumberFormat="1" applyFont="1" applyFill="1" applyBorder="1" applyAlignment="1" applyProtection="1">
      <alignment horizontal="center" vertical="center"/>
      <protection hidden="1"/>
    </xf>
    <xf numFmtId="166" fontId="25" fillId="3" borderId="15" xfId="3" applyNumberFormat="1" applyFont="1" applyFill="1" applyBorder="1" applyAlignment="1" applyProtection="1">
      <alignment horizontal="center" vertical="center"/>
      <protection hidden="1"/>
    </xf>
    <xf numFmtId="166" fontId="28" fillId="4" borderId="13" xfId="3" applyNumberFormat="1" applyFont="1" applyFill="1" applyBorder="1" applyAlignment="1" applyProtection="1">
      <alignment horizontal="center" vertical="center"/>
      <protection hidden="1"/>
    </xf>
    <xf numFmtId="166" fontId="28" fillId="4" borderId="33" xfId="3" applyNumberFormat="1" applyFont="1" applyFill="1" applyBorder="1" applyAlignment="1" applyProtection="1">
      <alignment horizontal="center" vertical="center"/>
      <protection hidden="1"/>
    </xf>
    <xf numFmtId="166" fontId="23" fillId="4" borderId="34" xfId="3" applyNumberFormat="1" applyFont="1" applyFill="1" applyBorder="1" applyAlignment="1" applyProtection="1">
      <alignment horizontal="center" vertical="center"/>
      <protection hidden="1"/>
    </xf>
    <xf numFmtId="166" fontId="23" fillId="4" borderId="35" xfId="3" applyNumberFormat="1" applyFont="1" applyFill="1" applyBorder="1" applyAlignment="1" applyProtection="1">
      <alignment horizontal="center" vertical="center"/>
      <protection hidden="1"/>
    </xf>
    <xf numFmtId="166" fontId="27" fillId="5" borderId="36" xfId="3" applyNumberFormat="1" applyFont="1" applyFill="1" applyBorder="1" applyAlignment="1" applyProtection="1">
      <alignment horizontal="center" vertical="center"/>
      <protection hidden="1"/>
    </xf>
    <xf numFmtId="166" fontId="27" fillId="5" borderId="37" xfId="3" applyNumberFormat="1" applyFont="1" applyFill="1" applyBorder="1" applyAlignment="1" applyProtection="1">
      <alignment horizontal="center" vertical="center"/>
      <protection hidden="1"/>
    </xf>
    <xf numFmtId="166" fontId="28" fillId="5" borderId="36" xfId="3" applyNumberFormat="1" applyFont="1" applyFill="1" applyBorder="1" applyAlignment="1" applyProtection="1">
      <alignment horizontal="center" vertical="center"/>
      <protection hidden="1"/>
    </xf>
    <xf numFmtId="3" fontId="18" fillId="3" borderId="0" xfId="3" applyNumberFormat="1" applyFont="1" applyFill="1" applyAlignment="1">
      <alignment vertical="center"/>
    </xf>
    <xf numFmtId="3" fontId="14" fillId="5" borderId="38" xfId="3" applyNumberFormat="1" applyFont="1" applyFill="1" applyBorder="1" applyAlignment="1">
      <alignment horizontal="center" vertical="center"/>
    </xf>
    <xf numFmtId="166" fontId="6" fillId="3" borderId="18" xfId="3" applyNumberFormat="1" applyFont="1" applyFill="1" applyBorder="1" applyAlignment="1">
      <alignment horizontal="center" vertical="center"/>
    </xf>
    <xf numFmtId="166" fontId="23" fillId="4" borderId="39" xfId="3" applyNumberFormat="1" applyFont="1" applyFill="1" applyBorder="1" applyAlignment="1" applyProtection="1">
      <alignment horizontal="center" vertical="center"/>
      <protection hidden="1"/>
    </xf>
    <xf numFmtId="166" fontId="28" fillId="5" borderId="38" xfId="3" applyNumberFormat="1" applyFont="1" applyFill="1" applyBorder="1" applyAlignment="1" applyProtection="1">
      <alignment horizontal="center" vertical="center"/>
      <protection hidden="1"/>
    </xf>
    <xf numFmtId="166" fontId="28" fillId="4" borderId="20" xfId="3" applyNumberFormat="1" applyFont="1" applyFill="1" applyBorder="1" applyAlignment="1" applyProtection="1">
      <alignment horizontal="center" vertical="center"/>
      <protection hidden="1"/>
    </xf>
    <xf numFmtId="166" fontId="7" fillId="3" borderId="18" xfId="3" applyNumberFormat="1" applyFont="1" applyFill="1" applyBorder="1" applyAlignment="1">
      <alignment horizontal="center" vertical="center"/>
    </xf>
    <xf numFmtId="166" fontId="27" fillId="5" borderId="38" xfId="3" applyNumberFormat="1" applyFont="1" applyFill="1" applyBorder="1" applyAlignment="1" applyProtection="1">
      <alignment horizontal="center" vertical="center"/>
      <protection hidden="1"/>
    </xf>
    <xf numFmtId="0" fontId="6" fillId="3" borderId="40" xfId="0" applyFont="1" applyFill="1" applyBorder="1" applyAlignment="1" applyProtection="1">
      <alignment vertical="center" wrapText="1"/>
      <protection locked="0"/>
    </xf>
    <xf numFmtId="0" fontId="26" fillId="3" borderId="0" xfId="0" applyFont="1" applyFill="1" applyAlignment="1">
      <alignment horizontal="center" vertical="center"/>
    </xf>
    <xf numFmtId="0" fontId="0" fillId="3" borderId="0" xfId="0" applyFill="1" applyAlignment="1">
      <alignment horizontal="center" vertical="center"/>
    </xf>
    <xf numFmtId="166" fontId="27" fillId="5" borderId="41" xfId="3" applyNumberFormat="1" applyFont="1" applyFill="1" applyBorder="1" applyAlignment="1" applyProtection="1">
      <alignment horizontal="center" vertical="center"/>
      <protection hidden="1"/>
    </xf>
    <xf numFmtId="166" fontId="6" fillId="3" borderId="9" xfId="3" applyNumberFormat="1" applyFont="1" applyFill="1" applyBorder="1" applyAlignment="1">
      <alignment horizontal="center" vertical="center"/>
    </xf>
    <xf numFmtId="166" fontId="4" fillId="3" borderId="42" xfId="3" applyNumberFormat="1" applyFont="1" applyFill="1" applyBorder="1" applyAlignment="1">
      <alignment horizontal="center" vertical="center"/>
    </xf>
    <xf numFmtId="166" fontId="24" fillId="4" borderId="43" xfId="3" applyNumberFormat="1" applyFont="1" applyFill="1" applyBorder="1" applyAlignment="1" applyProtection="1">
      <alignment horizontal="center" vertical="center"/>
      <protection hidden="1"/>
    </xf>
    <xf numFmtId="166" fontId="23" fillId="3" borderId="9" xfId="3" applyNumberFormat="1" applyFont="1" applyFill="1" applyBorder="1" applyAlignment="1" applyProtection="1">
      <alignment horizontal="center" vertical="center"/>
      <protection hidden="1"/>
    </xf>
    <xf numFmtId="166" fontId="4" fillId="3" borderId="44" xfId="3" applyNumberFormat="1" applyFont="1" applyFill="1" applyBorder="1" applyAlignment="1">
      <alignment horizontal="center" vertical="center"/>
    </xf>
    <xf numFmtId="166" fontId="25" fillId="3" borderId="9" xfId="3" applyNumberFormat="1" applyFont="1" applyFill="1" applyBorder="1" applyAlignment="1" applyProtection="1">
      <alignment horizontal="center" vertical="center"/>
      <protection hidden="1"/>
    </xf>
    <xf numFmtId="166" fontId="4" fillId="3" borderId="45" xfId="3" applyNumberFormat="1" applyFont="1" applyFill="1" applyBorder="1" applyAlignment="1">
      <alignment horizontal="center" vertical="center"/>
    </xf>
    <xf numFmtId="166" fontId="4" fillId="3" borderId="9" xfId="3" applyNumberFormat="1" applyFont="1" applyFill="1" applyBorder="1" applyAlignment="1">
      <alignment horizontal="center" vertical="center"/>
    </xf>
    <xf numFmtId="166" fontId="28" fillId="4" borderId="46" xfId="3" applyNumberFormat="1" applyFont="1" applyFill="1" applyBorder="1" applyAlignment="1" applyProtection="1">
      <alignment horizontal="center" vertical="center"/>
      <protection hidden="1"/>
    </xf>
    <xf numFmtId="166" fontId="7" fillId="3" borderId="9" xfId="3" applyNumberFormat="1" applyFont="1" applyFill="1" applyBorder="1" applyAlignment="1">
      <alignment horizontal="center" vertical="center"/>
    </xf>
    <xf numFmtId="166" fontId="23" fillId="4" borderId="47" xfId="3" applyNumberFormat="1" applyFont="1" applyFill="1" applyBorder="1" applyAlignment="1" applyProtection="1">
      <alignment horizontal="center" vertical="center"/>
      <protection hidden="1"/>
    </xf>
    <xf numFmtId="166" fontId="23" fillId="4" borderId="43" xfId="3" applyNumberFormat="1" applyFont="1" applyFill="1" applyBorder="1" applyAlignment="1" applyProtection="1">
      <alignment horizontal="center" vertical="center"/>
      <protection hidden="1"/>
    </xf>
    <xf numFmtId="166" fontId="28" fillId="5" borderId="41" xfId="3" applyNumberFormat="1" applyFont="1" applyFill="1" applyBorder="1" applyAlignment="1" applyProtection="1">
      <alignment horizontal="center" vertical="center"/>
      <protection hidden="1"/>
    </xf>
    <xf numFmtId="166" fontId="27" fillId="2" borderId="48" xfId="3" applyNumberFormat="1" applyFont="1" applyFill="1" applyBorder="1" applyAlignment="1" applyProtection="1">
      <alignment horizontal="center" vertical="center"/>
      <protection locked="0" hidden="1"/>
    </xf>
    <xf numFmtId="166" fontId="4" fillId="2" borderId="49" xfId="3" applyNumberFormat="1" applyFont="1" applyFill="1" applyBorder="1" applyAlignment="1" applyProtection="1">
      <alignment horizontal="center" vertical="center"/>
      <protection locked="0"/>
    </xf>
    <xf numFmtId="166" fontId="4" fillId="2" borderId="50" xfId="3" applyNumberFormat="1" applyFont="1" applyFill="1" applyBorder="1" applyAlignment="1" applyProtection="1">
      <alignment horizontal="center" vertical="center"/>
      <protection locked="0"/>
    </xf>
    <xf numFmtId="166" fontId="4" fillId="2" borderId="51" xfId="3" applyNumberFormat="1" applyFont="1" applyFill="1" applyBorder="1" applyAlignment="1" applyProtection="1">
      <alignment horizontal="center" vertical="center"/>
      <protection locked="0"/>
    </xf>
    <xf numFmtId="166" fontId="4" fillId="2" borderId="52" xfId="3" applyNumberFormat="1" applyFont="1" applyFill="1" applyBorder="1" applyAlignment="1" applyProtection="1">
      <alignment horizontal="center" vertical="center"/>
      <protection locked="0"/>
    </xf>
    <xf numFmtId="166" fontId="4" fillId="2" borderId="53" xfId="3" applyNumberFormat="1" applyFont="1" applyFill="1" applyBorder="1" applyAlignment="1" applyProtection="1">
      <alignment horizontal="center" vertical="center"/>
      <protection locked="0"/>
    </xf>
    <xf numFmtId="166" fontId="4" fillId="2" borderId="54" xfId="3" applyNumberFormat="1" applyFont="1" applyFill="1" applyBorder="1" applyAlignment="1" applyProtection="1">
      <alignment horizontal="center" vertical="center"/>
      <protection locked="0"/>
    </xf>
    <xf numFmtId="166" fontId="4" fillId="2" borderId="55" xfId="3" applyNumberFormat="1" applyFont="1" applyFill="1" applyBorder="1" applyAlignment="1" applyProtection="1">
      <alignment horizontal="center" vertical="center"/>
      <protection locked="0"/>
    </xf>
    <xf numFmtId="166" fontId="4" fillId="2" borderId="56" xfId="3" applyNumberFormat="1" applyFont="1" applyFill="1" applyBorder="1" applyAlignment="1" applyProtection="1">
      <alignment horizontal="center" vertical="center"/>
      <protection locked="0"/>
    </xf>
    <xf numFmtId="166" fontId="4" fillId="2" borderId="57" xfId="3" applyNumberFormat="1" applyFont="1" applyFill="1" applyBorder="1" applyAlignment="1" applyProtection="1">
      <alignment horizontal="center" vertical="center"/>
      <protection locked="0"/>
    </xf>
    <xf numFmtId="166" fontId="4" fillId="2" borderId="42" xfId="3" applyNumberFormat="1" applyFont="1" applyFill="1" applyBorder="1" applyAlignment="1" applyProtection="1">
      <alignment horizontal="center" vertical="center"/>
      <protection locked="0"/>
    </xf>
    <xf numFmtId="166" fontId="4" fillId="2" borderId="44" xfId="3" applyNumberFormat="1" applyFont="1" applyFill="1" applyBorder="1" applyAlignment="1" applyProtection="1">
      <alignment horizontal="center" vertical="center"/>
      <protection locked="0"/>
    </xf>
    <xf numFmtId="166" fontId="4" fillId="2" borderId="32" xfId="3" applyNumberFormat="1" applyFont="1" applyFill="1" applyBorder="1" applyAlignment="1" applyProtection="1">
      <alignment horizontal="center" vertical="center"/>
      <protection locked="0"/>
    </xf>
    <xf numFmtId="166" fontId="4" fillId="2" borderId="18" xfId="3" applyNumberFormat="1" applyFont="1" applyFill="1" applyBorder="1" applyAlignment="1" applyProtection="1">
      <alignment horizontal="center" vertical="center"/>
      <protection locked="0"/>
    </xf>
    <xf numFmtId="166" fontId="4" fillId="2" borderId="3" xfId="3" applyNumberFormat="1" applyFont="1" applyFill="1" applyBorder="1" applyAlignment="1" applyProtection="1">
      <alignment horizontal="center" vertical="center"/>
      <protection locked="0"/>
    </xf>
    <xf numFmtId="166" fontId="4" fillId="2" borderId="9" xfId="3" applyNumberFormat="1" applyFont="1" applyFill="1" applyBorder="1" applyAlignment="1" applyProtection="1">
      <alignment horizontal="center" vertical="center"/>
      <protection locked="0"/>
    </xf>
    <xf numFmtId="3" fontId="6" fillId="3" borderId="18" xfId="3" applyNumberFormat="1" applyFont="1" applyFill="1" applyBorder="1" applyAlignment="1" applyProtection="1">
      <alignment horizontal="right" vertical="center"/>
      <protection hidden="1"/>
    </xf>
    <xf numFmtId="3" fontId="3" fillId="4" borderId="39" xfId="3" applyNumberFormat="1" applyFont="1" applyFill="1" applyBorder="1" applyAlignment="1" applyProtection="1">
      <alignment horizontal="center" vertical="center"/>
      <protection hidden="1"/>
    </xf>
    <xf numFmtId="3" fontId="13" fillId="3" borderId="18" xfId="3" applyNumberFormat="1" applyFont="1" applyFill="1" applyBorder="1" applyAlignment="1">
      <alignment horizontal="center" vertical="center"/>
    </xf>
    <xf numFmtId="3" fontId="14" fillId="5" borderId="38" xfId="3" applyNumberFormat="1" applyFont="1" applyFill="1" applyBorder="1" applyAlignment="1" applyProtection="1">
      <alignment horizontal="center" vertical="center"/>
      <protection hidden="1"/>
    </xf>
    <xf numFmtId="3" fontId="10" fillId="3" borderId="18" xfId="3" applyNumberFormat="1" applyFont="1" applyFill="1" applyBorder="1" applyAlignment="1" applyProtection="1">
      <alignment horizontal="right" vertical="center"/>
      <protection hidden="1"/>
    </xf>
    <xf numFmtId="0" fontId="20" fillId="3" borderId="58" xfId="0" applyFont="1" applyFill="1" applyBorder="1" applyAlignment="1">
      <alignment vertical="center"/>
    </xf>
    <xf numFmtId="3" fontId="3" fillId="3" borderId="18" xfId="3" applyNumberFormat="1" applyFont="1" applyFill="1" applyBorder="1" applyAlignment="1" applyProtection="1">
      <alignment horizontal="right" vertical="center"/>
      <protection hidden="1"/>
    </xf>
    <xf numFmtId="0" fontId="6" fillId="3" borderId="32" xfId="0" applyFont="1" applyFill="1" applyBorder="1" applyAlignment="1">
      <alignment vertical="center" wrapText="1"/>
    </xf>
    <xf numFmtId="3" fontId="10" fillId="3" borderId="18" xfId="3" applyNumberFormat="1" applyFont="1" applyFill="1" applyBorder="1" applyAlignment="1" applyProtection="1">
      <alignment horizontal="center" vertical="center"/>
      <protection hidden="1"/>
    </xf>
    <xf numFmtId="0" fontId="6" fillId="3" borderId="58" xfId="0" applyFont="1" applyFill="1" applyBorder="1" applyAlignment="1">
      <alignment vertical="center" wrapText="1"/>
    </xf>
    <xf numFmtId="3" fontId="3" fillId="3" borderId="18" xfId="3" applyNumberFormat="1" applyFont="1" applyFill="1" applyBorder="1" applyAlignment="1" applyProtection="1">
      <alignment horizontal="center" vertical="center"/>
      <protection hidden="1"/>
    </xf>
    <xf numFmtId="3" fontId="18" fillId="4" borderId="20" xfId="3" applyNumberFormat="1" applyFont="1" applyFill="1" applyBorder="1" applyAlignment="1" applyProtection="1">
      <alignment horizontal="center" vertical="center"/>
      <protection hidden="1"/>
    </xf>
    <xf numFmtId="0" fontId="20" fillId="3" borderId="18" xfId="0" applyFont="1" applyFill="1" applyBorder="1" applyAlignment="1">
      <alignment vertical="center"/>
    </xf>
    <xf numFmtId="0" fontId="3" fillId="3" borderId="0" xfId="0" applyFont="1" applyFill="1" applyAlignment="1">
      <alignment vertical="center"/>
    </xf>
    <xf numFmtId="0" fontId="13" fillId="3" borderId="0" xfId="0" applyFont="1" applyFill="1" applyAlignment="1">
      <alignment horizontal="left" vertical="center" readingOrder="2"/>
    </xf>
    <xf numFmtId="0" fontId="14" fillId="2" borderId="11" xfId="0" applyFont="1" applyFill="1" applyBorder="1" applyAlignment="1">
      <alignment horizontal="center" vertical="center"/>
    </xf>
    <xf numFmtId="0" fontId="13" fillId="0" borderId="0" xfId="0" applyFont="1" applyAlignment="1">
      <alignment horizontal="left" vertical="center"/>
    </xf>
    <xf numFmtId="0" fontId="13" fillId="3" borderId="0" xfId="0" applyFont="1" applyFill="1" applyAlignment="1">
      <alignment horizontal="left" vertical="center"/>
    </xf>
    <xf numFmtId="0" fontId="14" fillId="2" borderId="12" xfId="0" applyFont="1" applyFill="1" applyBorder="1" applyAlignment="1">
      <alignment horizontal="center" vertical="center"/>
    </xf>
    <xf numFmtId="0" fontId="13" fillId="3" borderId="0" xfId="0" applyFont="1" applyFill="1" applyAlignment="1">
      <alignment horizontal="center" vertical="center"/>
    </xf>
    <xf numFmtId="0" fontId="3" fillId="3" borderId="13" xfId="0" applyFont="1" applyFill="1" applyBorder="1" applyAlignment="1">
      <alignment horizontal="right" vertical="center" readingOrder="2"/>
    </xf>
    <xf numFmtId="0" fontId="3" fillId="2" borderId="13" xfId="0" applyFont="1" applyFill="1" applyBorder="1" applyAlignment="1">
      <alignment horizontal="center" vertical="center"/>
    </xf>
    <xf numFmtId="0" fontId="10" fillId="3" borderId="0" xfId="0" applyFont="1" applyFill="1" applyAlignment="1">
      <alignment horizontal="right" vertical="center"/>
    </xf>
    <xf numFmtId="0" fontId="3" fillId="3" borderId="0" xfId="0" applyFont="1" applyFill="1" applyAlignment="1">
      <alignment horizontal="right" vertical="center" readingOrder="2"/>
    </xf>
    <xf numFmtId="0" fontId="3" fillId="0" borderId="0" xfId="0" applyFont="1" applyAlignment="1">
      <alignment horizontal="center" vertical="center"/>
    </xf>
    <xf numFmtId="3" fontId="21" fillId="3" borderId="0" xfId="3" applyNumberFormat="1" applyFill="1" applyAlignment="1">
      <alignment horizontal="center" vertical="center"/>
    </xf>
    <xf numFmtId="3" fontId="14" fillId="3" borderId="18" xfId="3" applyNumberFormat="1" applyFont="1" applyFill="1" applyBorder="1" applyAlignment="1">
      <alignment horizontal="center" vertical="center"/>
    </xf>
    <xf numFmtId="3" fontId="14" fillId="3" borderId="0" xfId="3" applyNumberFormat="1" applyFont="1" applyFill="1" applyAlignment="1">
      <alignment horizontal="center" vertical="center"/>
    </xf>
    <xf numFmtId="3" fontId="14" fillId="3" borderId="9" xfId="3" applyNumberFormat="1" applyFont="1" applyFill="1" applyBorder="1" applyAlignment="1">
      <alignment horizontal="center" vertical="center"/>
    </xf>
    <xf numFmtId="166" fontId="4" fillId="2" borderId="49" xfId="4" applyNumberFormat="1" applyFont="1" applyFill="1" applyBorder="1" applyAlignment="1" applyProtection="1">
      <alignment horizontal="center" vertical="center"/>
      <protection locked="0"/>
    </xf>
    <xf numFmtId="166" fontId="4" fillId="2" borderId="50" xfId="4" applyNumberFormat="1" applyFont="1" applyFill="1" applyBorder="1" applyAlignment="1" applyProtection="1">
      <alignment horizontal="center" vertical="center"/>
      <protection locked="0"/>
    </xf>
    <xf numFmtId="166" fontId="4" fillId="2" borderId="51" xfId="4" applyNumberFormat="1" applyFont="1" applyFill="1" applyBorder="1" applyAlignment="1" applyProtection="1">
      <alignment horizontal="center" vertical="center"/>
      <protection locked="0"/>
    </xf>
    <xf numFmtId="166" fontId="4" fillId="2" borderId="52" xfId="4" applyNumberFormat="1" applyFont="1" applyFill="1" applyBorder="1" applyAlignment="1" applyProtection="1">
      <alignment horizontal="center" vertical="center"/>
      <protection locked="0"/>
    </xf>
    <xf numFmtId="166" fontId="4" fillId="2" borderId="53" xfId="4" applyNumberFormat="1" applyFont="1" applyFill="1" applyBorder="1" applyAlignment="1" applyProtection="1">
      <alignment horizontal="center" vertical="center"/>
      <protection locked="0"/>
    </xf>
    <xf numFmtId="166" fontId="4" fillId="2" borderId="54" xfId="4" applyNumberFormat="1" applyFont="1" applyFill="1" applyBorder="1" applyAlignment="1" applyProtection="1">
      <alignment horizontal="center" vertical="center"/>
      <protection locked="0"/>
    </xf>
    <xf numFmtId="166" fontId="4" fillId="2" borderId="10" xfId="3" applyNumberFormat="1" applyFont="1" applyFill="1" applyBorder="1" applyAlignment="1" applyProtection="1">
      <alignment horizontal="center" vertical="center"/>
      <protection locked="0"/>
    </xf>
    <xf numFmtId="0" fontId="6" fillId="3" borderId="58" xfId="0" applyFont="1" applyFill="1" applyBorder="1" applyAlignment="1">
      <alignment vertical="center"/>
    </xf>
    <xf numFmtId="0" fontId="6" fillId="3" borderId="59" xfId="0" applyFont="1" applyFill="1" applyBorder="1" applyAlignment="1" applyProtection="1">
      <alignment vertical="center" wrapText="1"/>
      <protection locked="0"/>
    </xf>
    <xf numFmtId="3" fontId="13" fillId="6" borderId="38" xfId="3" applyNumberFormat="1" applyFont="1" applyFill="1" applyBorder="1" applyAlignment="1">
      <alignment horizontal="center" vertical="center"/>
    </xf>
    <xf numFmtId="3" fontId="14" fillId="6" borderId="36" xfId="3" applyNumberFormat="1" applyFont="1" applyFill="1" applyBorder="1" applyAlignment="1">
      <alignment horizontal="center" vertical="center"/>
    </xf>
    <xf numFmtId="3" fontId="14" fillId="6" borderId="41" xfId="3" applyNumberFormat="1" applyFont="1" applyFill="1" applyBorder="1" applyAlignment="1">
      <alignment horizontal="center" vertical="center"/>
    </xf>
    <xf numFmtId="165" fontId="4" fillId="3" borderId="60" xfId="0" applyNumberFormat="1" applyFont="1" applyFill="1" applyBorder="1" applyAlignment="1">
      <alignment horizontal="right" vertical="center" wrapText="1"/>
    </xf>
    <xf numFmtId="165" fontId="5" fillId="2" borderId="61" xfId="0" applyNumberFormat="1" applyFont="1" applyFill="1" applyBorder="1" applyAlignment="1" applyProtection="1">
      <alignment horizontal="center" vertical="center" wrapText="1"/>
      <protection locked="0"/>
    </xf>
    <xf numFmtId="165" fontId="5" fillId="2" borderId="62" xfId="0" applyNumberFormat="1" applyFont="1" applyFill="1" applyBorder="1" applyAlignment="1" applyProtection="1">
      <alignment horizontal="center" vertical="center" wrapText="1"/>
      <protection locked="0"/>
    </xf>
    <xf numFmtId="14" fontId="3" fillId="3" borderId="24" xfId="0" applyNumberFormat="1" applyFont="1" applyFill="1" applyBorder="1" applyAlignment="1">
      <alignment horizontal="center" vertical="center" wrapText="1"/>
    </xf>
    <xf numFmtId="166" fontId="4" fillId="3" borderId="42" xfId="3" applyNumberFormat="1" applyFont="1" applyFill="1" applyBorder="1" applyAlignment="1" applyProtection="1">
      <alignment horizontal="center" vertical="center"/>
      <protection locked="0"/>
    </xf>
    <xf numFmtId="166" fontId="24" fillId="4" borderId="43" xfId="3" applyNumberFormat="1" applyFont="1" applyFill="1" applyBorder="1" applyAlignment="1" applyProtection="1">
      <alignment horizontal="center" vertical="center"/>
      <protection locked="0" hidden="1"/>
    </xf>
    <xf numFmtId="166" fontId="23" fillId="3" borderId="9" xfId="3" applyNumberFormat="1" applyFont="1" applyFill="1" applyBorder="1" applyAlignment="1" applyProtection="1">
      <alignment horizontal="center" vertical="center"/>
      <protection locked="0" hidden="1"/>
    </xf>
    <xf numFmtId="166" fontId="25" fillId="3" borderId="9" xfId="3" applyNumberFormat="1" applyFont="1" applyFill="1" applyBorder="1" applyAlignment="1" applyProtection="1">
      <alignment horizontal="center" vertical="center"/>
      <protection locked="0" hidden="1"/>
    </xf>
    <xf numFmtId="166" fontId="27" fillId="5" borderId="41" xfId="3" applyNumberFormat="1" applyFont="1" applyFill="1" applyBorder="1" applyAlignment="1" applyProtection="1">
      <alignment horizontal="center" vertical="center"/>
      <protection locked="0" hidden="1"/>
    </xf>
    <xf numFmtId="166" fontId="4" fillId="3" borderId="44" xfId="3" applyNumberFormat="1" applyFont="1" applyFill="1" applyBorder="1" applyAlignment="1" applyProtection="1">
      <alignment horizontal="center" vertical="center"/>
      <protection locked="0"/>
    </xf>
    <xf numFmtId="166" fontId="7" fillId="3" borderId="9" xfId="3" applyNumberFormat="1" applyFont="1" applyFill="1" applyBorder="1" applyAlignment="1" applyProtection="1">
      <alignment horizontal="center" vertical="center"/>
      <protection locked="0"/>
    </xf>
    <xf numFmtId="3" fontId="14" fillId="6" borderId="41" xfId="3" applyNumberFormat="1" applyFont="1" applyFill="1" applyBorder="1" applyAlignment="1" applyProtection="1">
      <alignment horizontal="center" vertical="center"/>
      <protection locked="0"/>
    </xf>
    <xf numFmtId="166" fontId="6" fillId="3" borderId="9" xfId="3" applyNumberFormat="1" applyFont="1" applyFill="1" applyBorder="1" applyAlignment="1" applyProtection="1">
      <alignment horizontal="center" vertical="center"/>
      <protection locked="0"/>
    </xf>
    <xf numFmtId="166" fontId="4" fillId="3" borderId="26" xfId="3" applyNumberFormat="1" applyFont="1" applyFill="1" applyBorder="1" applyAlignment="1" applyProtection="1">
      <alignment horizontal="center" vertical="center"/>
      <protection locked="0"/>
    </xf>
    <xf numFmtId="0" fontId="20" fillId="3" borderId="58" xfId="0" applyFont="1" applyFill="1" applyBorder="1" applyAlignment="1" applyProtection="1">
      <alignment vertical="center"/>
      <protection locked="0"/>
    </xf>
    <xf numFmtId="0" fontId="6" fillId="3" borderId="58" xfId="0" applyFont="1" applyFill="1" applyBorder="1" applyAlignment="1" applyProtection="1">
      <alignment vertical="center"/>
      <protection locked="0"/>
    </xf>
    <xf numFmtId="14" fontId="3" fillId="3" borderId="63" xfId="0" applyNumberFormat="1" applyFont="1" applyFill="1" applyBorder="1" applyAlignment="1">
      <alignment horizontal="center" vertical="center" wrapText="1"/>
    </xf>
    <xf numFmtId="165" fontId="5" fillId="2" borderId="9" xfId="0" applyNumberFormat="1" applyFont="1" applyFill="1" applyBorder="1" applyAlignment="1" applyProtection="1">
      <alignment horizontal="center" vertical="center" wrapText="1"/>
      <protection locked="0"/>
    </xf>
    <xf numFmtId="165" fontId="5" fillId="2" borderId="64" xfId="0" applyNumberFormat="1" applyFont="1" applyFill="1" applyBorder="1" applyAlignment="1" applyProtection="1">
      <alignment horizontal="center" vertical="center" wrapText="1"/>
      <protection locked="0"/>
    </xf>
    <xf numFmtId="165" fontId="7" fillId="2" borderId="65" xfId="0" applyNumberFormat="1" applyFont="1" applyFill="1" applyBorder="1" applyAlignment="1" applyProtection="1">
      <alignment horizontal="center" vertical="center" wrapText="1"/>
      <protection locked="0"/>
    </xf>
    <xf numFmtId="165" fontId="5" fillId="2" borderId="66" xfId="0" applyNumberFormat="1" applyFont="1" applyFill="1" applyBorder="1" applyAlignment="1" applyProtection="1">
      <alignment horizontal="center" vertical="center" wrapText="1"/>
      <protection locked="0"/>
    </xf>
    <xf numFmtId="165" fontId="8" fillId="3" borderId="46" xfId="0" applyNumberFormat="1" applyFont="1" applyFill="1" applyBorder="1" applyAlignment="1">
      <alignment horizontal="center" vertical="center" wrapText="1"/>
    </xf>
    <xf numFmtId="165" fontId="7" fillId="2" borderId="64" xfId="0" applyNumberFormat="1" applyFont="1" applyFill="1" applyBorder="1" applyAlignment="1" applyProtection="1">
      <alignment horizontal="center" vertical="center" wrapText="1"/>
      <protection locked="0"/>
    </xf>
    <xf numFmtId="165" fontId="8" fillId="3" borderId="67" xfId="0" applyNumberFormat="1" applyFont="1" applyFill="1" applyBorder="1" applyAlignment="1">
      <alignment horizontal="center" vertical="center" wrapText="1"/>
    </xf>
    <xf numFmtId="14" fontId="3" fillId="3" borderId="63" xfId="0" quotePrefix="1" applyNumberFormat="1" applyFont="1" applyFill="1" applyBorder="1" applyAlignment="1">
      <alignment horizontal="center" vertical="center" wrapText="1"/>
    </xf>
    <xf numFmtId="165" fontId="7" fillId="2" borderId="68" xfId="0" applyNumberFormat="1" applyFont="1" applyFill="1" applyBorder="1" applyAlignment="1" applyProtection="1">
      <alignment horizontal="center" vertical="center" wrapText="1"/>
      <protection locked="0"/>
    </xf>
    <xf numFmtId="165" fontId="8" fillId="3" borderId="9" xfId="0" applyNumberFormat="1" applyFont="1" applyFill="1" applyBorder="1" applyAlignment="1">
      <alignment horizontal="center" vertical="center" wrapText="1"/>
    </xf>
    <xf numFmtId="165" fontId="7" fillId="2" borderId="26" xfId="0" applyNumberFormat="1" applyFont="1" applyFill="1" applyBorder="1" applyAlignment="1" applyProtection="1">
      <alignment horizontal="center" vertical="center" wrapText="1"/>
      <protection locked="0"/>
    </xf>
    <xf numFmtId="0" fontId="34" fillId="3" borderId="0" xfId="0" applyFont="1" applyFill="1" applyAlignment="1">
      <alignment vertical="center"/>
    </xf>
    <xf numFmtId="0" fontId="34" fillId="0" borderId="0" xfId="0" applyFont="1" applyAlignment="1">
      <alignment vertical="center"/>
    </xf>
    <xf numFmtId="165" fontId="7" fillId="2" borderId="68" xfId="0" applyNumberFormat="1" applyFont="1" applyFill="1" applyBorder="1" applyAlignment="1" applyProtection="1">
      <alignment vertical="center" wrapText="1"/>
      <protection locked="0"/>
    </xf>
    <xf numFmtId="165" fontId="7" fillId="2" borderId="9" xfId="0" applyNumberFormat="1" applyFont="1" applyFill="1" applyBorder="1" applyAlignment="1" applyProtection="1">
      <alignment vertical="center" wrapText="1"/>
      <protection locked="0"/>
    </xf>
    <xf numFmtId="0" fontId="6" fillId="2" borderId="26" xfId="0" applyFont="1" applyFill="1" applyBorder="1" applyAlignment="1" applyProtection="1">
      <alignment vertical="center" wrapText="1"/>
      <protection locked="0"/>
    </xf>
    <xf numFmtId="14" fontId="3" fillId="3" borderId="24" xfId="0" quotePrefix="1" applyNumberFormat="1" applyFont="1" applyFill="1" applyBorder="1" applyAlignment="1">
      <alignment vertical="center" wrapText="1"/>
    </xf>
    <xf numFmtId="165" fontId="7" fillId="2" borderId="2" xfId="0" applyNumberFormat="1" applyFont="1" applyFill="1" applyBorder="1" applyAlignment="1" applyProtection="1">
      <alignment vertical="center" wrapText="1"/>
      <protection locked="0"/>
    </xf>
    <xf numFmtId="165" fontId="7" fillId="2" borderId="3" xfId="0" applyNumberFormat="1" applyFont="1" applyFill="1" applyBorder="1" applyAlignment="1" applyProtection="1">
      <alignment vertical="center" wrapText="1"/>
      <protection locked="0"/>
    </xf>
    <xf numFmtId="0" fontId="6" fillId="2" borderId="10" xfId="0" applyFont="1" applyFill="1" applyBorder="1" applyAlignment="1" applyProtection="1">
      <alignment vertical="center" wrapText="1"/>
      <protection locked="0"/>
    </xf>
    <xf numFmtId="3" fontId="12" fillId="3" borderId="38" xfId="3" applyNumberFormat="1" applyFont="1" applyFill="1" applyBorder="1" applyAlignment="1">
      <alignment horizontal="center" vertical="center"/>
    </xf>
    <xf numFmtId="3" fontId="14" fillId="3" borderId="17" xfId="3" applyNumberFormat="1" applyFont="1" applyFill="1" applyBorder="1" applyAlignment="1">
      <alignment horizontal="center" vertical="center"/>
    </xf>
    <xf numFmtId="3" fontId="14" fillId="3" borderId="10" xfId="3" applyNumberFormat="1" applyFont="1" applyFill="1" applyBorder="1" applyAlignment="1">
      <alignment horizontal="center" vertical="center"/>
    </xf>
    <xf numFmtId="1" fontId="14" fillId="3" borderId="26" xfId="3" applyNumberFormat="1" applyFont="1" applyFill="1" applyBorder="1" applyAlignment="1">
      <alignment horizontal="center" vertical="center"/>
    </xf>
    <xf numFmtId="1" fontId="14" fillId="3" borderId="69" xfId="3" applyNumberFormat="1" applyFont="1" applyFill="1" applyBorder="1" applyAlignment="1">
      <alignment horizontal="center" vertical="center"/>
    </xf>
    <xf numFmtId="3" fontId="14" fillId="3" borderId="70" xfId="3" applyNumberFormat="1" applyFont="1" applyFill="1" applyBorder="1" applyAlignment="1">
      <alignment horizontal="center" vertical="center"/>
    </xf>
    <xf numFmtId="166" fontId="27" fillId="5" borderId="69" xfId="3" applyNumberFormat="1" applyFont="1" applyFill="1" applyBorder="1" applyAlignment="1" applyProtection="1">
      <alignment horizontal="center" vertical="center"/>
      <protection hidden="1"/>
    </xf>
    <xf numFmtId="166" fontId="6" fillId="3" borderId="70" xfId="3" applyNumberFormat="1" applyFont="1" applyFill="1" applyBorder="1" applyAlignment="1">
      <alignment horizontal="center" vertical="center"/>
    </xf>
    <xf numFmtId="166" fontId="4" fillId="2" borderId="71" xfId="4" applyNumberFormat="1" applyFont="1" applyFill="1" applyBorder="1" applyAlignment="1" applyProtection="1">
      <alignment horizontal="center" vertical="center"/>
      <protection locked="0"/>
    </xf>
    <xf numFmtId="166" fontId="23" fillId="3" borderId="70" xfId="3" applyNumberFormat="1" applyFont="1" applyFill="1" applyBorder="1" applyAlignment="1" applyProtection="1">
      <alignment horizontal="center" vertical="center"/>
      <protection hidden="1"/>
    </xf>
    <xf numFmtId="166" fontId="4" fillId="2" borderId="72" xfId="4" applyNumberFormat="1" applyFont="1" applyFill="1" applyBorder="1" applyAlignment="1" applyProtection="1">
      <alignment horizontal="center" vertical="center"/>
      <protection locked="0"/>
    </xf>
    <xf numFmtId="166" fontId="25" fillId="3" borderId="70" xfId="3" applyNumberFormat="1" applyFont="1" applyFill="1" applyBorder="1" applyAlignment="1" applyProtection="1">
      <alignment horizontal="center" vertical="center"/>
      <protection hidden="1"/>
    </xf>
    <xf numFmtId="166" fontId="4" fillId="2" borderId="71" xfId="3" applyNumberFormat="1" applyFont="1" applyFill="1" applyBorder="1" applyAlignment="1" applyProtection="1">
      <alignment horizontal="center" vertical="center"/>
      <protection locked="0"/>
    </xf>
    <xf numFmtId="166" fontId="4" fillId="2" borderId="72" xfId="3" applyNumberFormat="1" applyFont="1" applyFill="1" applyBorder="1" applyAlignment="1" applyProtection="1">
      <alignment horizontal="center" vertical="center"/>
      <protection locked="0"/>
    </xf>
    <xf numFmtId="166" fontId="4" fillId="2" borderId="73" xfId="3" applyNumberFormat="1" applyFont="1" applyFill="1" applyBorder="1" applyAlignment="1" applyProtection="1">
      <alignment horizontal="center" vertical="center"/>
      <protection locked="0"/>
    </xf>
    <xf numFmtId="166" fontId="4" fillId="2" borderId="70" xfId="3" applyNumberFormat="1" applyFont="1" applyFill="1" applyBorder="1" applyAlignment="1" applyProtection="1">
      <alignment horizontal="center" vertical="center"/>
      <protection locked="0"/>
    </xf>
    <xf numFmtId="166" fontId="7" fillId="3" borderId="70" xfId="3" applyNumberFormat="1" applyFont="1" applyFill="1" applyBorder="1" applyAlignment="1">
      <alignment horizontal="center" vertical="center"/>
    </xf>
    <xf numFmtId="0" fontId="16" fillId="3" borderId="0" xfId="0" applyFont="1" applyFill="1" applyAlignment="1">
      <alignment vertical="center"/>
    </xf>
    <xf numFmtId="14" fontId="7" fillId="2" borderId="2" xfId="0" applyNumberFormat="1" applyFont="1" applyFill="1" applyBorder="1" applyAlignment="1" applyProtection="1">
      <alignment horizontal="center" vertical="center" wrapText="1"/>
      <protection locked="0"/>
    </xf>
    <xf numFmtId="14" fontId="0" fillId="3" borderId="0" xfId="0" applyNumberFormat="1" applyFill="1" applyAlignment="1">
      <alignment vertical="center"/>
    </xf>
    <xf numFmtId="0" fontId="37" fillId="0" borderId="0" xfId="0" applyFont="1" applyAlignment="1">
      <alignment vertical="center"/>
    </xf>
    <xf numFmtId="0" fontId="7" fillId="0" borderId="0" xfId="0" applyFont="1" applyAlignment="1">
      <alignment vertical="center"/>
    </xf>
    <xf numFmtId="0" fontId="38" fillId="0" borderId="0" xfId="0" applyFont="1" applyAlignment="1">
      <alignment vertical="center"/>
    </xf>
    <xf numFmtId="165" fontId="0" fillId="0" borderId="0" xfId="0" applyNumberFormat="1" applyAlignment="1">
      <alignment vertical="center"/>
    </xf>
    <xf numFmtId="0" fontId="0" fillId="0" borderId="75" xfId="0" applyBorder="1" applyAlignment="1">
      <alignment horizontal="center" vertical="center"/>
    </xf>
    <xf numFmtId="0" fontId="0" fillId="0" borderId="0" xfId="0" applyAlignment="1">
      <alignment horizontal="center" vertical="center"/>
    </xf>
    <xf numFmtId="0" fontId="7" fillId="0" borderId="75" xfId="0" applyFont="1" applyBorder="1" applyAlignment="1">
      <alignment horizontal="center" vertical="center"/>
    </xf>
    <xf numFmtId="0" fontId="7" fillId="0" borderId="0" xfId="0" applyFont="1" applyAlignment="1">
      <alignment horizontal="center" vertical="center"/>
    </xf>
    <xf numFmtId="0" fontId="38" fillId="0" borderId="0" xfId="0" applyFont="1" applyAlignment="1">
      <alignment horizontal="center" vertical="center"/>
    </xf>
    <xf numFmtId="0" fontId="14" fillId="2" borderId="11" xfId="0" applyFont="1" applyFill="1" applyBorder="1" applyAlignment="1">
      <alignment horizontal="center" vertical="center"/>
    </xf>
    <xf numFmtId="0" fontId="9" fillId="2" borderId="38" xfId="0" applyFont="1" applyFill="1" applyBorder="1" applyAlignment="1">
      <alignment horizontal="center" vertical="center" wrapText="1"/>
    </xf>
    <xf numFmtId="0" fontId="9" fillId="2" borderId="74" xfId="0" applyFont="1" applyFill="1" applyBorder="1" applyAlignment="1">
      <alignment horizontal="center" vertical="center" wrapText="1"/>
    </xf>
    <xf numFmtId="0" fontId="9" fillId="2" borderId="41" xfId="0" applyFont="1" applyFill="1" applyBorder="1" applyAlignment="1">
      <alignment horizontal="center" vertical="center" wrapText="1"/>
    </xf>
    <xf numFmtId="3" fontId="34" fillId="3" borderId="25" xfId="3" applyNumberFormat="1" applyFont="1" applyFill="1" applyBorder="1" applyAlignment="1">
      <alignment horizontal="center" vertical="center"/>
    </xf>
    <xf numFmtId="3" fontId="34" fillId="3" borderId="0" xfId="3" applyNumberFormat="1" applyFont="1" applyFill="1" applyAlignment="1">
      <alignment horizontal="center" vertical="center"/>
    </xf>
    <xf numFmtId="3" fontId="34" fillId="3" borderId="30" xfId="3" applyNumberFormat="1" applyFont="1" applyFill="1" applyBorder="1" applyAlignment="1">
      <alignment horizontal="center" vertical="center"/>
    </xf>
    <xf numFmtId="3" fontId="35" fillId="3" borderId="9" xfId="3" applyNumberFormat="1" applyFont="1" applyFill="1" applyBorder="1" applyAlignment="1">
      <alignment horizontal="center" vertical="center"/>
    </xf>
    <xf numFmtId="3" fontId="7" fillId="3" borderId="30" xfId="3" applyNumberFormat="1" applyFont="1" applyFill="1" applyBorder="1" applyAlignment="1">
      <alignment horizontal="center" vertical="center"/>
    </xf>
    <xf numFmtId="0" fontId="8" fillId="0" borderId="0" xfId="0" applyFont="1" applyAlignment="1">
      <alignment horizontal="center" vertical="center" wrapText="1"/>
    </xf>
    <xf numFmtId="0" fontId="7"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wrapText="1"/>
    </xf>
    <xf numFmtId="0" fontId="7" fillId="0" borderId="75" xfId="0" applyFont="1" applyBorder="1" applyAlignment="1">
      <alignment horizontal="center" vertical="center" wrapText="1"/>
    </xf>
    <xf numFmtId="0" fontId="0" fillId="0" borderId="0" xfId="0" applyAlignment="1">
      <alignment horizontal="center" vertical="center" wrapText="1"/>
    </xf>
    <xf numFmtId="0" fontId="7" fillId="0" borderId="75" xfId="0" applyFont="1" applyBorder="1" applyAlignment="1">
      <alignment horizontal="center" vertical="center"/>
    </xf>
    <xf numFmtId="0" fontId="8" fillId="0" borderId="0" xfId="0" applyFont="1" applyAlignment="1">
      <alignment horizontal="center" vertical="center"/>
    </xf>
    <xf numFmtId="0" fontId="34" fillId="3" borderId="0" xfId="0" applyFont="1" applyFill="1" applyAlignment="1">
      <alignment horizontal="center" vertical="center"/>
    </xf>
    <xf numFmtId="0" fontId="36" fillId="3" borderId="25" xfId="0" applyFont="1" applyFill="1" applyBorder="1" applyAlignment="1">
      <alignment horizontal="center" vertical="center"/>
    </xf>
    <xf numFmtId="165" fontId="6" fillId="7" borderId="30" xfId="0" applyNumberFormat="1" applyFont="1" applyFill="1" applyBorder="1" applyAlignment="1">
      <alignment horizontal="center" vertical="center" wrapText="1"/>
    </xf>
    <xf numFmtId="0" fontId="14" fillId="2" borderId="11" xfId="0" applyFont="1" applyFill="1" applyBorder="1" applyAlignment="1" applyProtection="1">
      <alignment horizontal="center" vertical="center" wrapText="1"/>
      <protection locked="0"/>
    </xf>
    <xf numFmtId="0" fontId="34" fillId="3" borderId="30" xfId="0" applyFont="1" applyFill="1" applyBorder="1" applyAlignment="1">
      <alignment horizontal="center" vertical="center"/>
    </xf>
    <xf numFmtId="0" fontId="3" fillId="0" borderId="74" xfId="0" applyFont="1" applyBorder="1" applyAlignment="1">
      <alignment horizontal="center" vertical="center" wrapText="1"/>
    </xf>
    <xf numFmtId="14" fontId="32" fillId="3" borderId="18" xfId="0" quotePrefix="1" applyNumberFormat="1" applyFont="1" applyFill="1" applyBorder="1" applyAlignment="1">
      <alignment horizontal="center" vertical="center" wrapText="1"/>
    </xf>
    <xf numFmtId="0" fontId="9" fillId="2" borderId="38" xfId="0" applyFont="1" applyFill="1" applyBorder="1" applyAlignment="1">
      <alignment horizontal="center" vertical="center"/>
    </xf>
    <xf numFmtId="0" fontId="9" fillId="2" borderId="74" xfId="0" applyFont="1" applyFill="1" applyBorder="1" applyAlignment="1">
      <alignment horizontal="center" vertical="center"/>
    </xf>
    <xf numFmtId="0" fontId="9" fillId="2" borderId="41" xfId="0" applyFont="1" applyFill="1" applyBorder="1" applyAlignment="1">
      <alignment horizontal="center" vertical="center"/>
    </xf>
    <xf numFmtId="0" fontId="34" fillId="3" borderId="25" xfId="0" applyFont="1" applyFill="1" applyBorder="1" applyAlignment="1">
      <alignment horizontal="center" vertical="center"/>
    </xf>
    <xf numFmtId="165" fontId="33" fillId="3" borderId="30" xfId="0" applyNumberFormat="1" applyFont="1" applyFill="1" applyBorder="1" applyAlignment="1">
      <alignment horizontal="center" vertical="center" wrapText="1"/>
    </xf>
    <xf numFmtId="165" fontId="32" fillId="3" borderId="25" xfId="0" applyNumberFormat="1" applyFont="1" applyFill="1" applyBorder="1" applyAlignment="1">
      <alignment horizontal="center" vertical="center" wrapText="1"/>
    </xf>
    <xf numFmtId="0" fontId="32" fillId="3" borderId="0" xfId="0" applyFont="1" applyFill="1" applyAlignment="1">
      <alignment horizontal="center" vertical="center" wrapText="1"/>
    </xf>
    <xf numFmtId="3" fontId="2" fillId="3" borderId="38" xfId="3" applyNumberFormat="1" applyFont="1" applyFill="1" applyBorder="1" applyAlignment="1">
      <alignment horizontal="center" vertical="center"/>
    </xf>
    <xf numFmtId="3" fontId="2" fillId="3" borderId="74" xfId="3" applyNumberFormat="1" applyFont="1" applyFill="1" applyBorder="1" applyAlignment="1">
      <alignment horizontal="center" vertical="center"/>
    </xf>
    <xf numFmtId="3" fontId="2" fillId="3" borderId="41" xfId="3" applyNumberFormat="1" applyFont="1" applyFill="1" applyBorder="1" applyAlignment="1">
      <alignment horizontal="center" vertical="center"/>
    </xf>
    <xf numFmtId="0" fontId="29" fillId="3" borderId="0" xfId="0" applyFont="1" applyFill="1" applyAlignment="1">
      <alignment horizontal="center" vertical="center"/>
    </xf>
  </cellXfs>
  <cellStyles count="6">
    <cellStyle name="Comma 2" xfId="1" xr:uid="{00000000-0005-0000-0000-000000000000}"/>
    <cellStyle name="Euro" xfId="2" xr:uid="{00000000-0005-0000-0000-000001000000}"/>
    <cellStyle name="Normal" xfId="0" builtinId="0"/>
    <cellStyle name="Normal_cash flow example" xfId="3" xr:uid="{00000000-0005-0000-0000-000003000000}"/>
    <cellStyle name="Normal_cash flow example 2" xfId="4" xr:uid="{00000000-0005-0000-0000-000004000000}"/>
    <cellStyle name="Percent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10160</xdr:colOff>
      <xdr:row>0</xdr:row>
      <xdr:rowOff>50801</xdr:rowOff>
    </xdr:from>
    <xdr:to>
      <xdr:col>6</xdr:col>
      <xdr:colOff>424315</xdr:colOff>
      <xdr:row>2</xdr:row>
      <xdr:rowOff>42277</xdr:rowOff>
    </xdr:to>
    <xdr:pic>
      <xdr:nvPicPr>
        <xdr:cNvPr id="2" name="Picture 1" descr="קוֹבֶץ זֶה הוּנְגַּש עַל יְדֵי חברת אֵיְי טוּ זִי - סֶמֶל  הַנגישוּת   ">
          <a:extLst>
            <a:ext uri="{FF2B5EF4-FFF2-40B4-BE49-F238E27FC236}">
              <a16:creationId xmlns:a16="http://schemas.microsoft.com/office/drawing/2014/main" id="{B3676264-FB53-EC93-4088-7E5C5A2319FB}"/>
            </a:ext>
          </a:extLst>
        </xdr:cNvPr>
        <xdr:cNvPicPr>
          <a:picLocks noChangeAspect="1"/>
        </xdr:cNvPicPr>
      </xdr:nvPicPr>
      <xdr:blipFill>
        <a:blip xmlns:r="http://schemas.openxmlformats.org/officeDocument/2006/relationships" r:embed="rId1"/>
        <a:stretch>
          <a:fillRect/>
        </a:stretch>
      </xdr:blipFill>
      <xdr:spPr>
        <a:xfrm>
          <a:off x="10316405445" y="50801"/>
          <a:ext cx="414155" cy="41819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G186"/>
  <sheetViews>
    <sheetView rightToLeft="1" topLeftCell="A74" zoomScale="75" workbookViewId="0">
      <selection activeCell="B5" sqref="B5:C5"/>
    </sheetView>
  </sheetViews>
  <sheetFormatPr defaultColWidth="9.1796875" defaultRowHeight="12.5" x14ac:dyDescent="0.25"/>
  <cols>
    <col min="1" max="1" width="30" style="71" customWidth="1"/>
    <col min="2" max="5" width="16.26953125" style="71" customWidth="1"/>
    <col min="6" max="6" width="16.26953125" style="74" customWidth="1"/>
    <col min="7" max="16" width="9.1796875" style="72"/>
    <col min="17" max="17" width="9.1796875" style="71"/>
    <col min="18" max="18" width="9.1796875" style="71" customWidth="1"/>
    <col min="19" max="34" width="0" style="71" hidden="1" customWidth="1"/>
    <col min="35" max="16384" width="9.1796875" style="71"/>
  </cols>
  <sheetData>
    <row r="1" spans="1:27" ht="25.5" thickBot="1" x14ac:dyDescent="0.3">
      <c r="A1" s="270" t="s">
        <v>118</v>
      </c>
      <c r="B1" s="271"/>
      <c r="C1" s="271"/>
      <c r="D1" s="271"/>
      <c r="E1" s="271"/>
      <c r="F1" s="272"/>
    </row>
    <row r="2" spans="1:27" ht="8.25" customHeight="1" x14ac:dyDescent="0.25">
      <c r="A2" s="20"/>
      <c r="B2" s="21"/>
      <c r="C2" s="21"/>
      <c r="D2" s="21"/>
      <c r="E2" s="21"/>
      <c r="F2" s="73"/>
    </row>
    <row r="3" spans="1:27" ht="18" customHeight="1" x14ac:dyDescent="0.25">
      <c r="A3" s="22" t="s">
        <v>9</v>
      </c>
      <c r="B3" s="23"/>
      <c r="C3" s="21"/>
      <c r="D3" s="21"/>
      <c r="E3" s="21"/>
      <c r="F3" s="73"/>
    </row>
    <row r="4" spans="1:27" ht="6" customHeight="1" x14ac:dyDescent="0.25">
      <c r="A4" s="20"/>
      <c r="B4" s="21"/>
      <c r="C4" s="21"/>
      <c r="D4" s="21"/>
      <c r="E4" s="21"/>
      <c r="F4" s="73"/>
    </row>
    <row r="5" spans="1:27" ht="18" customHeight="1" thickBot="1" x14ac:dyDescent="0.3">
      <c r="A5" s="24" t="s">
        <v>10</v>
      </c>
      <c r="B5" s="266"/>
      <c r="C5" s="266"/>
      <c r="D5" s="11" t="s">
        <v>11</v>
      </c>
      <c r="E5" s="17"/>
      <c r="F5" s="73"/>
    </row>
    <row r="6" spans="1:27" ht="18" customHeight="1" thickTop="1" thickBot="1" x14ac:dyDescent="0.3">
      <c r="A6" s="24" t="s">
        <v>108</v>
      </c>
      <c r="B6" s="18"/>
      <c r="C6" s="28"/>
      <c r="D6" s="28"/>
      <c r="E6" s="28"/>
      <c r="F6" s="73"/>
    </row>
    <row r="7" spans="1:27" ht="3.75" customHeight="1" thickTop="1" x14ac:dyDescent="0.25">
      <c r="A7" s="20"/>
      <c r="B7" s="21"/>
      <c r="C7" s="21"/>
      <c r="D7" s="21"/>
      <c r="E7" s="21"/>
      <c r="F7" s="73"/>
    </row>
    <row r="8" spans="1:27" ht="18" customHeight="1" x14ac:dyDescent="0.25">
      <c r="A8" s="25" t="s">
        <v>12</v>
      </c>
      <c r="B8" s="20"/>
      <c r="C8" s="21"/>
      <c r="D8" s="21"/>
      <c r="E8" s="20"/>
      <c r="F8" s="73"/>
    </row>
    <row r="9" spans="1:27" ht="3.75" customHeight="1" x14ac:dyDescent="0.25">
      <c r="A9" s="25"/>
      <c r="B9" s="20"/>
      <c r="C9" s="21"/>
      <c r="D9" s="21"/>
      <c r="E9" s="20"/>
      <c r="F9" s="73"/>
    </row>
    <row r="10" spans="1:27" ht="18" customHeight="1" x14ac:dyDescent="0.25">
      <c r="A10" s="26" t="s">
        <v>13</v>
      </c>
      <c r="B10" s="19"/>
      <c r="C10" s="21" t="s">
        <v>14</v>
      </c>
      <c r="D10" s="21"/>
      <c r="E10" s="21"/>
      <c r="F10" s="73"/>
      <c r="S10" s="237" t="s">
        <v>119</v>
      </c>
      <c r="U10" s="238" t="s">
        <v>120</v>
      </c>
    </row>
    <row r="11" spans="1:27" ht="18" customHeight="1" x14ac:dyDescent="0.25">
      <c r="A11" s="26" t="s">
        <v>15</v>
      </c>
      <c r="B11" s="19"/>
      <c r="C11" s="21" t="s">
        <v>14</v>
      </c>
      <c r="D11" s="21"/>
      <c r="E11" s="21"/>
      <c r="F11" s="73"/>
    </row>
    <row r="12" spans="1:27" ht="6" customHeight="1" x14ac:dyDescent="0.25">
      <c r="A12" s="27"/>
      <c r="B12" s="10"/>
      <c r="C12" s="21"/>
      <c r="D12" s="21"/>
      <c r="E12" s="21"/>
      <c r="F12" s="73"/>
    </row>
    <row r="13" spans="1:27" ht="18" customHeight="1" x14ac:dyDescent="0.25">
      <c r="A13" s="26" t="s">
        <v>16</v>
      </c>
      <c r="B13" s="19"/>
      <c r="C13" s="21" t="s">
        <v>17</v>
      </c>
      <c r="D13" s="21"/>
      <c r="E13" s="21"/>
      <c r="F13" s="73"/>
    </row>
    <row r="14" spans="1:27" ht="21.65" customHeight="1" thickBot="1" x14ac:dyDescent="0.3">
      <c r="A14" s="273" t="s">
        <v>113</v>
      </c>
      <c r="B14" s="273"/>
      <c r="C14" s="273"/>
      <c r="D14" s="273"/>
      <c r="E14" s="273"/>
      <c r="F14" s="273"/>
      <c r="G14" s="263" t="s">
        <v>115</v>
      </c>
      <c r="V14" s="237">
        <v>2023</v>
      </c>
      <c r="W14" s="237" t="s">
        <v>121</v>
      </c>
      <c r="AA14" s="239" t="s">
        <v>122</v>
      </c>
    </row>
    <row r="15" spans="1:27" ht="69.75" customHeight="1" x14ac:dyDescent="0.25">
      <c r="A15" s="29" t="s">
        <v>0</v>
      </c>
      <c r="B15" s="41">
        <v>44926</v>
      </c>
      <c r="C15" s="41">
        <v>45291</v>
      </c>
      <c r="D15" s="183">
        <v>45657</v>
      </c>
      <c r="E15" s="183">
        <v>46022</v>
      </c>
      <c r="F15" s="196" t="s">
        <v>164</v>
      </c>
      <c r="G15" s="263"/>
      <c r="S15" s="71" t="s">
        <v>123</v>
      </c>
      <c r="V15" s="240" t="e">
        <f>E19/E27</f>
        <v>#DIV/0!</v>
      </c>
      <c r="W15" s="240" t="e">
        <f>F19/F27</f>
        <v>#DIV/0!</v>
      </c>
      <c r="Y15" s="241" t="s">
        <v>124</v>
      </c>
      <c r="AA15" s="238" t="s">
        <v>125</v>
      </c>
    </row>
    <row r="16" spans="1:27" ht="18" customHeight="1" x14ac:dyDescent="0.25">
      <c r="A16" s="30" t="s">
        <v>1</v>
      </c>
      <c r="B16" s="1"/>
      <c r="C16" s="2"/>
      <c r="D16" s="2"/>
      <c r="E16" s="3"/>
      <c r="F16" s="197"/>
      <c r="G16" s="263"/>
      <c r="Y16" s="242" t="s">
        <v>87</v>
      </c>
    </row>
    <row r="17" spans="1:32" ht="18" customHeight="1" x14ac:dyDescent="0.25">
      <c r="A17" s="30" t="s">
        <v>2</v>
      </c>
      <c r="B17" s="1"/>
      <c r="C17" s="3"/>
      <c r="D17" s="3"/>
      <c r="E17" s="3"/>
      <c r="F17" s="197"/>
      <c r="G17" s="263"/>
      <c r="Y17" s="242"/>
    </row>
    <row r="18" spans="1:32" ht="18" customHeight="1" x14ac:dyDescent="0.25">
      <c r="A18" s="30" t="s">
        <v>3</v>
      </c>
      <c r="B18" s="4"/>
      <c r="C18" s="5"/>
      <c r="D18" s="5"/>
      <c r="E18" s="5"/>
      <c r="F18" s="198"/>
      <c r="G18" s="263"/>
      <c r="S18" s="238" t="s">
        <v>126</v>
      </c>
      <c r="V18" s="71" t="e">
        <f>(E19-E18)/E27</f>
        <v>#DIV/0!</v>
      </c>
      <c r="W18" s="71" t="e">
        <f>(F19-F18)/F27</f>
        <v>#DIV/0!</v>
      </c>
      <c r="Y18" s="243" t="s">
        <v>127</v>
      </c>
      <c r="AA18" s="238" t="s">
        <v>128</v>
      </c>
    </row>
    <row r="19" spans="1:32" ht="18" customHeight="1" x14ac:dyDescent="0.25">
      <c r="A19" s="31" t="s">
        <v>4</v>
      </c>
      <c r="B19" s="42">
        <f>SUM(B16:B18)</f>
        <v>0</v>
      </c>
      <c r="C19" s="43">
        <f>SUM(C16:C18)</f>
        <v>0</v>
      </c>
      <c r="D19" s="43">
        <f>SUM(D16:D18)</f>
        <v>0</v>
      </c>
      <c r="E19" s="43">
        <f>SUM(E16:E18)</f>
        <v>0</v>
      </c>
      <c r="F19" s="64">
        <f>SUM(F16:F18)</f>
        <v>0</v>
      </c>
      <c r="G19" s="263"/>
      <c r="Y19" s="244" t="s">
        <v>87</v>
      </c>
    </row>
    <row r="20" spans="1:32" ht="18" customHeight="1" x14ac:dyDescent="0.25">
      <c r="A20" s="31" t="s">
        <v>5</v>
      </c>
      <c r="B20" s="6"/>
      <c r="C20" s="7"/>
      <c r="D20" s="7"/>
      <c r="E20" s="7"/>
      <c r="F20" s="15"/>
      <c r="G20" s="263"/>
      <c r="Y20" s="242"/>
    </row>
    <row r="21" spans="1:32" ht="18" customHeight="1" x14ac:dyDescent="0.25">
      <c r="A21" s="31" t="s">
        <v>6</v>
      </c>
      <c r="B21" s="6"/>
      <c r="C21" s="7"/>
      <c r="D21" s="7"/>
      <c r="E21" s="7"/>
      <c r="F21" s="15"/>
      <c r="G21" s="263"/>
      <c r="S21" s="238" t="s">
        <v>129</v>
      </c>
      <c r="V21" s="240">
        <f>E19-E27</f>
        <v>0</v>
      </c>
      <c r="W21" s="240">
        <f>F19-F27</f>
        <v>0</v>
      </c>
      <c r="Y21" s="244" t="s">
        <v>130</v>
      </c>
      <c r="AA21" s="238" t="s">
        <v>131</v>
      </c>
    </row>
    <row r="22" spans="1:32" ht="18" customHeight="1" thickBot="1" x14ac:dyDescent="0.3">
      <c r="A22" s="32" t="s">
        <v>7</v>
      </c>
      <c r="B22" s="8"/>
      <c r="C22" s="9"/>
      <c r="D22" s="9"/>
      <c r="E22" s="9"/>
      <c r="F22" s="199"/>
      <c r="G22" s="263"/>
      <c r="Y22" s="242"/>
    </row>
    <row r="23" spans="1:32" ht="18" customHeight="1" thickTop="1" thickBot="1" x14ac:dyDescent="0.3">
      <c r="A23" s="33" t="s">
        <v>8</v>
      </c>
      <c r="B23" s="44">
        <f>SUM(B19:B22)</f>
        <v>0</v>
      </c>
      <c r="C23" s="45">
        <f>SUM(C19:C22)</f>
        <v>0</v>
      </c>
      <c r="D23" s="45">
        <f>SUM(D19:D22)</f>
        <v>0</v>
      </c>
      <c r="E23" s="45">
        <f>SUM(E19:E22)</f>
        <v>0</v>
      </c>
      <c r="F23" s="46">
        <f>SUM(F19:F22)</f>
        <v>0</v>
      </c>
      <c r="G23" s="263"/>
      <c r="Y23" s="242"/>
    </row>
    <row r="24" spans="1:32" ht="18" customHeight="1" x14ac:dyDescent="0.25">
      <c r="A24" s="180" t="s">
        <v>18</v>
      </c>
      <c r="B24" s="181"/>
      <c r="C24" s="182"/>
      <c r="D24" s="182"/>
      <c r="E24" s="182"/>
      <c r="F24" s="200"/>
      <c r="G24" s="263"/>
      <c r="S24" s="237" t="s">
        <v>132</v>
      </c>
      <c r="Y24" s="242"/>
    </row>
    <row r="25" spans="1:32" ht="18" customHeight="1" x14ac:dyDescent="0.25">
      <c r="A25" s="34" t="s">
        <v>97</v>
      </c>
      <c r="B25" s="1"/>
      <c r="C25" s="3"/>
      <c r="D25" s="3"/>
      <c r="E25" s="3"/>
      <c r="F25" s="197"/>
      <c r="G25" s="263"/>
      <c r="V25" s="71" t="e">
        <f>E36/E26</f>
        <v>#DIV/0!</v>
      </c>
      <c r="W25" s="71" t="e">
        <f>F36/F23</f>
        <v>#DIV/0!</v>
      </c>
      <c r="Y25" s="243" t="s">
        <v>133</v>
      </c>
      <c r="AA25" s="238" t="s">
        <v>134</v>
      </c>
    </row>
    <row r="26" spans="1:32" ht="18" customHeight="1" x14ac:dyDescent="0.25">
      <c r="A26" s="34" t="s">
        <v>96</v>
      </c>
      <c r="B26" s="4"/>
      <c r="C26" s="5"/>
      <c r="D26" s="5"/>
      <c r="E26" s="5"/>
      <c r="F26" s="198"/>
      <c r="G26" s="263"/>
      <c r="Y26" s="244" t="s">
        <v>8</v>
      </c>
    </row>
    <row r="27" spans="1:32" ht="18" customHeight="1" x14ac:dyDescent="0.25">
      <c r="A27" s="35" t="s">
        <v>87</v>
      </c>
      <c r="B27" s="42">
        <f>SUM(B24:B26)</f>
        <v>0</v>
      </c>
      <c r="C27" s="42">
        <f>SUM(C24:C26)</f>
        <v>0</v>
      </c>
      <c r="D27" s="42">
        <f>SUM(D24:D26)</f>
        <v>0</v>
      </c>
      <c r="E27" s="43">
        <f>SUM(E24:E26)</f>
        <v>0</v>
      </c>
      <c r="F27" s="64">
        <f>SUM(F24:F26)</f>
        <v>0</v>
      </c>
      <c r="G27" s="263"/>
      <c r="Y27" s="242"/>
    </row>
    <row r="28" spans="1:32" ht="18" customHeight="1" x14ac:dyDescent="0.25">
      <c r="A28" s="34" t="s">
        <v>19</v>
      </c>
      <c r="B28" s="1"/>
      <c r="C28" s="3"/>
      <c r="D28" s="3"/>
      <c r="E28" s="3"/>
      <c r="F28" s="197"/>
      <c r="G28" s="263"/>
      <c r="S28" s="237" t="s">
        <v>135</v>
      </c>
      <c r="V28" s="71" t="e">
        <f>E68/E54</f>
        <v>#DIV/0!</v>
      </c>
      <c r="W28" s="71" t="e">
        <f>F68/F54</f>
        <v>#DIV/0!</v>
      </c>
      <c r="Y28" s="245" t="s">
        <v>36</v>
      </c>
      <c r="AA28" s="238" t="s">
        <v>136</v>
      </c>
    </row>
    <row r="29" spans="1:32" ht="18" customHeight="1" x14ac:dyDescent="0.25">
      <c r="A29" s="34" t="s">
        <v>98</v>
      </c>
      <c r="B29" s="1"/>
      <c r="C29" s="3"/>
      <c r="D29" s="3"/>
      <c r="E29" s="3"/>
      <c r="F29" s="197"/>
      <c r="G29" s="263"/>
      <c r="Y29" s="244" t="s">
        <v>137</v>
      </c>
    </row>
    <row r="30" spans="1:32" ht="18" customHeight="1" x14ac:dyDescent="0.25">
      <c r="A30" s="34" t="s">
        <v>20</v>
      </c>
      <c r="B30" s="4"/>
      <c r="C30" s="5"/>
      <c r="D30" s="5"/>
      <c r="E30" s="5"/>
      <c r="F30" s="198"/>
      <c r="G30" s="263"/>
    </row>
    <row r="31" spans="1:32" ht="18" customHeight="1" x14ac:dyDescent="0.25">
      <c r="A31" s="36" t="s">
        <v>21</v>
      </c>
      <c r="B31" s="42">
        <f>SUM(B28:B30)</f>
        <v>0</v>
      </c>
      <c r="C31" s="42">
        <f>SUM(C28:C30)</f>
        <v>0</v>
      </c>
      <c r="D31" s="42">
        <f>SUM(D28:D30)</f>
        <v>0</v>
      </c>
      <c r="E31" s="43">
        <f>SUM(E28:E30)</f>
        <v>0</v>
      </c>
      <c r="F31" s="64">
        <f>SUM(F28:F30)</f>
        <v>0</v>
      </c>
      <c r="G31" s="263"/>
      <c r="S31" s="237" t="s">
        <v>138</v>
      </c>
      <c r="Y31" s="237" t="s">
        <v>122</v>
      </c>
      <c r="AD31" s="237"/>
      <c r="AE31" s="237">
        <v>2023</v>
      </c>
      <c r="AF31" s="237" t="s">
        <v>121</v>
      </c>
    </row>
    <row r="32" spans="1:32" ht="18" customHeight="1" x14ac:dyDescent="0.25">
      <c r="A32" s="37" t="s">
        <v>22</v>
      </c>
      <c r="B32" s="47">
        <f>+B27+B31</f>
        <v>0</v>
      </c>
      <c r="C32" s="47">
        <f>+C27+C31</f>
        <v>0</v>
      </c>
      <c r="D32" s="47">
        <f>+D27+D31</f>
        <v>0</v>
      </c>
      <c r="E32" s="47">
        <f>+E27+E31</f>
        <v>0</v>
      </c>
      <c r="F32" s="201">
        <f>+F27+F31</f>
        <v>0</v>
      </c>
      <c r="G32" s="263"/>
      <c r="Y32" s="262" t="s">
        <v>139</v>
      </c>
      <c r="Z32" s="256" t="s">
        <v>140</v>
      </c>
      <c r="AA32" s="261" t="s">
        <v>141</v>
      </c>
      <c r="AB32" s="261"/>
      <c r="AC32" s="256" t="s">
        <v>142</v>
      </c>
      <c r="AE32" s="71" t="e">
        <f>N13/E23</f>
        <v>#DIV/0!</v>
      </c>
      <c r="AF32" s="71" t="e">
        <f>O13/F23</f>
        <v>#DIV/0!</v>
      </c>
    </row>
    <row r="33" spans="1:33" ht="18" customHeight="1" x14ac:dyDescent="0.25">
      <c r="A33" s="38" t="s">
        <v>23</v>
      </c>
      <c r="B33" s="7"/>
      <c r="C33" s="7"/>
      <c r="D33" s="7"/>
      <c r="E33" s="7"/>
      <c r="F33" s="15"/>
      <c r="G33" s="263"/>
      <c r="Y33" s="257"/>
      <c r="Z33" s="257"/>
      <c r="AA33" s="256" t="s">
        <v>143</v>
      </c>
      <c r="AB33" s="256"/>
      <c r="AC33" s="257"/>
    </row>
    <row r="34" spans="1:33" ht="18" customHeight="1" x14ac:dyDescent="0.25">
      <c r="A34" s="35" t="s">
        <v>24</v>
      </c>
      <c r="B34" s="7"/>
      <c r="C34" s="7"/>
      <c r="D34" s="7"/>
      <c r="E34" s="7"/>
      <c r="F34" s="15"/>
      <c r="G34" s="263"/>
      <c r="Y34" s="255" t="s">
        <v>144</v>
      </c>
      <c r="Z34" s="256" t="s">
        <v>140</v>
      </c>
      <c r="AA34" s="261" t="s">
        <v>145</v>
      </c>
      <c r="AB34" s="261"/>
      <c r="AC34" s="256" t="s">
        <v>146</v>
      </c>
      <c r="AE34" s="71" t="e">
        <f>E34/E23</f>
        <v>#DIV/0!</v>
      </c>
      <c r="AF34" s="71" t="e">
        <f>F34/F23</f>
        <v>#DIV/0!</v>
      </c>
    </row>
    <row r="35" spans="1:33" ht="18" customHeight="1" x14ac:dyDescent="0.25">
      <c r="A35" s="36" t="s">
        <v>25</v>
      </c>
      <c r="B35" s="12"/>
      <c r="C35" s="12"/>
      <c r="D35" s="12"/>
      <c r="E35" s="12"/>
      <c r="F35" s="202"/>
      <c r="G35" s="263"/>
      <c r="Y35" s="260"/>
      <c r="Z35" s="257"/>
      <c r="AA35" s="256" t="s">
        <v>143</v>
      </c>
      <c r="AB35" s="256"/>
      <c r="AC35" s="256"/>
    </row>
    <row r="36" spans="1:33" ht="18" customHeight="1" thickBot="1" x14ac:dyDescent="0.3">
      <c r="A36" s="39" t="s">
        <v>26</v>
      </c>
      <c r="B36" s="48">
        <f>SUM(B33:B35)</f>
        <v>0</v>
      </c>
      <c r="C36" s="48">
        <f>SUM(C33:C35)</f>
        <v>0</v>
      </c>
      <c r="D36" s="48">
        <f>SUM(D33:D35)</f>
        <v>0</v>
      </c>
      <c r="E36" s="48">
        <f>SUM(E33:E35)</f>
        <v>0</v>
      </c>
      <c r="F36" s="203">
        <f>SUM(F33:F35)</f>
        <v>0</v>
      </c>
      <c r="G36" s="263"/>
      <c r="Y36" s="255" t="s">
        <v>147</v>
      </c>
      <c r="Z36" s="256" t="s">
        <v>140</v>
      </c>
      <c r="AA36" s="261" t="s">
        <v>148</v>
      </c>
      <c r="AB36" s="261"/>
      <c r="AC36" s="256" t="s">
        <v>149</v>
      </c>
      <c r="AE36" s="71" t="e">
        <f>E63/E23</f>
        <v>#DIV/0!</v>
      </c>
      <c r="AF36" s="71" t="e">
        <f>F63/F23</f>
        <v>#DIV/0!</v>
      </c>
    </row>
    <row r="37" spans="1:33" ht="15" thickTop="1" thickBot="1" x14ac:dyDescent="0.3">
      <c r="A37" s="40" t="s">
        <v>27</v>
      </c>
      <c r="B37" s="45">
        <f>+B32+B36</f>
        <v>0</v>
      </c>
      <c r="C37" s="45">
        <f>+C32+C36</f>
        <v>0</v>
      </c>
      <c r="D37" s="45">
        <f>+D32+D36</f>
        <v>0</v>
      </c>
      <c r="E37" s="45">
        <f>+E32+E36</f>
        <v>0</v>
      </c>
      <c r="F37" s="46">
        <f>+F32+F36</f>
        <v>0</v>
      </c>
      <c r="G37" s="263"/>
      <c r="Y37" s="260"/>
      <c r="Z37" s="257"/>
      <c r="AA37" s="256" t="s">
        <v>143</v>
      </c>
      <c r="AB37" s="256"/>
      <c r="AC37" s="256"/>
    </row>
    <row r="38" spans="1:33" s="209" customFormat="1" ht="20.5" customHeight="1" x14ac:dyDescent="0.25">
      <c r="A38" s="274">
        <f>+B37-B23</f>
        <v>0</v>
      </c>
      <c r="B38" s="274"/>
      <c r="C38" s="274"/>
      <c r="D38" s="274"/>
      <c r="E38" s="274"/>
      <c r="F38" s="274"/>
      <c r="G38" s="263"/>
      <c r="H38" s="208"/>
      <c r="I38" s="208"/>
      <c r="J38" s="208"/>
      <c r="K38" s="208"/>
      <c r="L38" s="208"/>
      <c r="M38" s="208"/>
      <c r="N38" s="208"/>
      <c r="O38" s="208"/>
      <c r="P38" s="208"/>
      <c r="S38" s="71"/>
      <c r="T38" s="71"/>
      <c r="U38" s="71"/>
      <c r="V38" s="71"/>
      <c r="W38" s="71"/>
      <c r="X38" s="71"/>
      <c r="Y38" s="258" t="s">
        <v>150</v>
      </c>
      <c r="Z38" s="256" t="s">
        <v>140</v>
      </c>
      <c r="AA38" s="259" t="s">
        <v>151</v>
      </c>
      <c r="AB38" s="259"/>
      <c r="AC38" s="256" t="s">
        <v>152</v>
      </c>
      <c r="AD38" s="71"/>
      <c r="AE38" s="71"/>
      <c r="AF38" s="71"/>
      <c r="AG38" s="71"/>
    </row>
    <row r="39" spans="1:33" ht="25.9" customHeight="1" thickBot="1" x14ac:dyDescent="0.3">
      <c r="A39" s="275" t="s">
        <v>113</v>
      </c>
      <c r="B39" s="275"/>
      <c r="C39" s="275"/>
      <c r="D39" s="275"/>
      <c r="E39" s="275"/>
      <c r="F39" s="275"/>
      <c r="G39" s="263"/>
      <c r="Y39" s="260"/>
      <c r="Z39" s="257"/>
      <c r="AA39" s="256" t="s">
        <v>153</v>
      </c>
      <c r="AB39" s="256"/>
      <c r="AC39" s="256"/>
      <c r="AE39" s="71" t="e">
        <f>E36/E37</f>
        <v>#DIV/0!</v>
      </c>
      <c r="AF39" s="71" t="e">
        <f>F36/F37</f>
        <v>#DIV/0!</v>
      </c>
    </row>
    <row r="40" spans="1:33" ht="42" x14ac:dyDescent="0.25">
      <c r="A40" s="29" t="s">
        <v>37</v>
      </c>
      <c r="B40" s="41">
        <f>+B53</f>
        <v>44926</v>
      </c>
      <c r="C40" s="41">
        <f>+C53</f>
        <v>45291</v>
      </c>
      <c r="D40" s="41">
        <f>+D53</f>
        <v>45657</v>
      </c>
      <c r="E40" s="41">
        <f>+E53</f>
        <v>46022</v>
      </c>
      <c r="F40" s="204" t="str">
        <f>+F53</f>
        <v xml:space="preserve"> (**)(*) 2026 - 
עד יום בקשת הפריסה</v>
      </c>
      <c r="G40" s="263"/>
    </row>
    <row r="41" spans="1:33" ht="15.75" customHeight="1" x14ac:dyDescent="0.25">
      <c r="A41" s="60" t="s">
        <v>38</v>
      </c>
      <c r="B41" s="13"/>
      <c r="C41" s="13"/>
      <c r="D41" s="13"/>
      <c r="E41" s="13"/>
      <c r="F41" s="205"/>
      <c r="G41" s="263"/>
      <c r="Y41" s="258" t="s">
        <v>154</v>
      </c>
      <c r="Z41" s="256" t="s">
        <v>140</v>
      </c>
      <c r="AA41" s="259" t="s">
        <v>155</v>
      </c>
      <c r="AB41" s="259"/>
      <c r="AC41" s="256" t="s">
        <v>156</v>
      </c>
    </row>
    <row r="42" spans="1:33" ht="15.75" customHeight="1" x14ac:dyDescent="0.25">
      <c r="A42" s="31" t="s">
        <v>39</v>
      </c>
      <c r="B42" s="7"/>
      <c r="C42" s="7"/>
      <c r="D42" s="7"/>
      <c r="E42" s="7"/>
      <c r="F42" s="15"/>
      <c r="G42" s="263"/>
      <c r="Y42" s="258"/>
      <c r="Z42" s="257"/>
      <c r="AA42" s="256" t="s">
        <v>8</v>
      </c>
      <c r="AB42" s="256"/>
      <c r="AC42" s="256"/>
      <c r="AE42" s="71" t="e">
        <f>E54/E23</f>
        <v>#DIV/0!</v>
      </c>
      <c r="AF42" s="71" t="e">
        <f>F54/F23</f>
        <v>#DIV/0!</v>
      </c>
    </row>
    <row r="43" spans="1:33" ht="15.75" customHeight="1" x14ac:dyDescent="0.25">
      <c r="A43" s="61" t="s">
        <v>40</v>
      </c>
      <c r="B43" s="7"/>
      <c r="C43" s="14"/>
      <c r="D43" s="14"/>
      <c r="E43" s="7"/>
      <c r="F43" s="15"/>
      <c r="G43" s="263"/>
    </row>
    <row r="44" spans="1:33" ht="15.75" customHeight="1" x14ac:dyDescent="0.25">
      <c r="A44" s="61" t="s">
        <v>41</v>
      </c>
      <c r="B44" s="7"/>
      <c r="C44" s="63">
        <f>+B45</f>
        <v>0</v>
      </c>
      <c r="D44" s="63">
        <f>+C45</f>
        <v>0</v>
      </c>
      <c r="E44" s="43">
        <f>+D45</f>
        <v>0</v>
      </c>
      <c r="F44" s="64">
        <f>+E45</f>
        <v>0</v>
      </c>
      <c r="G44" s="263"/>
    </row>
    <row r="45" spans="1:33" ht="15.75" customHeight="1" thickBot="1" x14ac:dyDescent="0.3">
      <c r="A45" s="62" t="s">
        <v>42</v>
      </c>
      <c r="B45" s="45">
        <f>SUM(B41:B44)</f>
        <v>0</v>
      </c>
      <c r="C45" s="45">
        <f>SUM(C41:C44)</f>
        <v>0</v>
      </c>
      <c r="D45" s="45">
        <f>SUM(D41:D44)</f>
        <v>0</v>
      </c>
      <c r="E45" s="45">
        <f>SUM(E41:E44)</f>
        <v>0</v>
      </c>
      <c r="F45" s="46">
        <f>SUM(F41:F44)</f>
        <v>0</v>
      </c>
      <c r="G45" s="263"/>
    </row>
    <row r="46" spans="1:33" ht="2.25" customHeight="1" x14ac:dyDescent="0.25">
      <c r="A46" s="49"/>
      <c r="B46" s="50"/>
      <c r="C46" s="50"/>
      <c r="D46" s="50"/>
      <c r="E46" s="50"/>
      <c r="F46" s="50"/>
      <c r="G46" s="263"/>
      <c r="S46" s="209"/>
      <c r="T46" s="209"/>
      <c r="U46" s="209"/>
      <c r="V46" s="209"/>
      <c r="W46" s="209"/>
      <c r="X46" s="209"/>
      <c r="Y46" s="209"/>
      <c r="Z46" s="209"/>
      <c r="AA46" s="209"/>
      <c r="AB46" s="209"/>
      <c r="AC46" s="209"/>
      <c r="AD46" s="209"/>
      <c r="AE46" s="209"/>
      <c r="AF46" s="209"/>
      <c r="AG46" s="209"/>
    </row>
    <row r="47" spans="1:33" ht="16.5" x14ac:dyDescent="0.25">
      <c r="A47" s="51" t="s">
        <v>165</v>
      </c>
      <c r="B47" s="20"/>
      <c r="C47" s="20"/>
      <c r="D47" s="20"/>
      <c r="E47" s="20"/>
      <c r="F47" s="20"/>
      <c r="G47" s="263"/>
    </row>
    <row r="48" spans="1:33" ht="16.5" x14ac:dyDescent="0.25">
      <c r="A48" s="51" t="s">
        <v>49</v>
      </c>
      <c r="B48" s="20"/>
      <c r="C48" s="20"/>
      <c r="D48" s="20"/>
      <c r="E48" s="20"/>
      <c r="F48" s="20"/>
      <c r="G48" s="263"/>
      <c r="Y48" s="255" t="s">
        <v>157</v>
      </c>
      <c r="Z48" s="255"/>
      <c r="AA48" s="255"/>
      <c r="AB48" s="255"/>
      <c r="AE48" s="71" t="e">
        <f>1.2*AE32+1.4*AE34+3.3*AE36+0.6*AE39+AE42</f>
        <v>#DIV/0!</v>
      </c>
      <c r="AF48" s="71" t="e">
        <f>1.2*AF32+1.4*AF34+3.3*AF36+0.6*AF39+AF42</f>
        <v>#DIV/0!</v>
      </c>
    </row>
    <row r="49" spans="1:28" ht="16.5" x14ac:dyDescent="0.25">
      <c r="A49" s="51"/>
      <c r="B49" s="20"/>
      <c r="C49" s="20"/>
      <c r="D49" s="20"/>
      <c r="E49" s="20"/>
      <c r="F49" s="20"/>
      <c r="G49" s="263"/>
      <c r="Y49" s="256" t="s">
        <v>158</v>
      </c>
      <c r="Z49" s="257"/>
      <c r="AA49" s="257"/>
      <c r="AB49" s="238" t="s">
        <v>159</v>
      </c>
    </row>
    <row r="50" spans="1:28" ht="16.5" x14ac:dyDescent="0.25">
      <c r="A50" s="51" t="s">
        <v>166</v>
      </c>
      <c r="B50" s="20"/>
      <c r="C50" s="235"/>
      <c r="D50" s="20"/>
      <c r="E50" s="20"/>
      <c r="F50" s="20"/>
      <c r="G50" s="263"/>
      <c r="Y50" s="256" t="s">
        <v>160</v>
      </c>
      <c r="Z50" s="257"/>
      <c r="AA50" s="257"/>
      <c r="AB50" s="238" t="s">
        <v>161</v>
      </c>
    </row>
    <row r="51" spans="1:28" ht="16.5" x14ac:dyDescent="0.25">
      <c r="A51" s="234"/>
      <c r="B51" s="20"/>
      <c r="C51" s="20"/>
      <c r="D51" s="20"/>
      <c r="E51" s="20"/>
      <c r="F51" s="20"/>
      <c r="G51" s="263"/>
      <c r="Y51" s="256" t="s">
        <v>162</v>
      </c>
      <c r="Z51" s="257"/>
      <c r="AA51" s="257"/>
      <c r="AB51" s="238" t="s">
        <v>163</v>
      </c>
    </row>
    <row r="52" spans="1:28" ht="15" customHeight="1" thickBot="1" x14ac:dyDescent="0.3">
      <c r="A52" s="275" t="s">
        <v>113</v>
      </c>
      <c r="B52" s="275"/>
      <c r="C52" s="275"/>
      <c r="D52" s="275"/>
      <c r="E52" s="275"/>
      <c r="F52" s="275"/>
      <c r="G52" s="263"/>
    </row>
    <row r="53" spans="1:28" ht="42" x14ac:dyDescent="0.25">
      <c r="A53" s="52" t="s">
        <v>28</v>
      </c>
      <c r="B53" s="41">
        <f>+B15</f>
        <v>44926</v>
      </c>
      <c r="C53" s="41">
        <f>+C15</f>
        <v>45291</v>
      </c>
      <c r="D53" s="41">
        <f>+D15</f>
        <v>45657</v>
      </c>
      <c r="E53" s="41">
        <f>+E15</f>
        <v>46022</v>
      </c>
      <c r="F53" s="204" t="str">
        <f>+F15</f>
        <v xml:space="preserve"> (**)(*) 2026 - 
עד יום בקשת הפריסה</v>
      </c>
      <c r="G53" s="263"/>
    </row>
    <row r="54" spans="1:28" ht="15.75" customHeight="1" x14ac:dyDescent="0.25">
      <c r="A54" s="38" t="s">
        <v>29</v>
      </c>
      <c r="B54" s="13"/>
      <c r="C54" s="13"/>
      <c r="D54" s="13"/>
      <c r="E54" s="13"/>
      <c r="F54" s="205"/>
      <c r="G54" s="263"/>
    </row>
    <row r="55" spans="1:28" ht="15.75" customHeight="1" x14ac:dyDescent="0.25">
      <c r="A55" s="35" t="s">
        <v>30</v>
      </c>
      <c r="B55" s="7"/>
      <c r="C55" s="7"/>
      <c r="D55" s="7"/>
      <c r="E55" s="7"/>
      <c r="F55" s="15"/>
      <c r="G55" s="263"/>
    </row>
    <row r="56" spans="1:28" ht="15.75" customHeight="1" x14ac:dyDescent="0.25">
      <c r="A56" s="53" t="s">
        <v>31</v>
      </c>
      <c r="B56" s="59">
        <f>+B54-B55</f>
        <v>0</v>
      </c>
      <c r="C56" s="59">
        <f>+C54-C55</f>
        <v>0</v>
      </c>
      <c r="D56" s="59">
        <f>+D54-D55</f>
        <v>0</v>
      </c>
      <c r="E56" s="59">
        <f>+E54-E55</f>
        <v>0</v>
      </c>
      <c r="F56" s="206">
        <f>+F54-F55</f>
        <v>0</v>
      </c>
      <c r="G56" s="263"/>
    </row>
    <row r="57" spans="1:28" ht="15.75" customHeight="1" x14ac:dyDescent="0.25">
      <c r="A57" s="54" t="s">
        <v>99</v>
      </c>
      <c r="B57" s="7"/>
      <c r="C57" s="7"/>
      <c r="D57" s="7"/>
      <c r="E57" s="7"/>
      <c r="F57" s="15"/>
      <c r="G57" s="263"/>
    </row>
    <row r="58" spans="1:28" ht="15.75" customHeight="1" x14ac:dyDescent="0.25">
      <c r="A58" s="54" t="s">
        <v>100</v>
      </c>
      <c r="B58" s="7"/>
      <c r="C58" s="7"/>
      <c r="D58" s="7"/>
      <c r="E58" s="7"/>
      <c r="F58" s="15"/>
      <c r="G58" s="263"/>
    </row>
    <row r="59" spans="1:28" ht="15.75" customHeight="1" x14ac:dyDescent="0.25">
      <c r="A59" s="54" t="s">
        <v>32</v>
      </c>
      <c r="B59" s="7"/>
      <c r="C59" s="7"/>
      <c r="D59" s="7"/>
      <c r="E59" s="7"/>
      <c r="F59" s="15"/>
      <c r="G59" s="263"/>
    </row>
    <row r="60" spans="1:28" ht="15.75" customHeight="1" x14ac:dyDescent="0.25">
      <c r="A60" s="55" t="s">
        <v>33</v>
      </c>
      <c r="B60" s="7"/>
      <c r="C60" s="7"/>
      <c r="D60" s="7"/>
      <c r="E60" s="7"/>
      <c r="F60" s="15"/>
      <c r="G60" s="263"/>
    </row>
    <row r="61" spans="1:28" ht="15.75" customHeight="1" x14ac:dyDescent="0.25">
      <c r="A61" s="56" t="s">
        <v>93</v>
      </c>
      <c r="B61" s="7"/>
      <c r="C61" s="7"/>
      <c r="D61" s="7"/>
      <c r="E61" s="7"/>
      <c r="F61" s="15"/>
      <c r="G61" s="263"/>
    </row>
    <row r="62" spans="1:28" ht="15.75" customHeight="1" x14ac:dyDescent="0.25">
      <c r="A62" s="56" t="s">
        <v>51</v>
      </c>
      <c r="B62" s="7"/>
      <c r="C62" s="7"/>
      <c r="D62" s="7"/>
      <c r="E62" s="7"/>
      <c r="F62" s="15"/>
      <c r="G62" s="263"/>
    </row>
    <row r="63" spans="1:28" ht="15.75" customHeight="1" x14ac:dyDescent="0.25">
      <c r="A63" s="53" t="s">
        <v>34</v>
      </c>
      <c r="B63" s="59">
        <f>+B56-SUM(B57:B62)</f>
        <v>0</v>
      </c>
      <c r="C63" s="59">
        <f>+C56-SUM(C57:C62)</f>
        <v>0</v>
      </c>
      <c r="D63" s="59">
        <f>+D56-SUM(D57:D62)</f>
        <v>0</v>
      </c>
      <c r="E63" s="59">
        <f>+E56-SUM(E57:E62)</f>
        <v>0</v>
      </c>
      <c r="F63" s="206">
        <f>+F56-SUM(F57:F62)</f>
        <v>0</v>
      </c>
      <c r="G63" s="263"/>
    </row>
    <row r="64" spans="1:28" ht="15.75" customHeight="1" x14ac:dyDescent="0.25">
      <c r="A64" s="55" t="s">
        <v>50</v>
      </c>
      <c r="B64" s="7"/>
      <c r="C64" s="7"/>
      <c r="D64" s="7"/>
      <c r="E64" s="7"/>
      <c r="F64" s="15"/>
      <c r="G64" s="263"/>
    </row>
    <row r="65" spans="1:7" ht="15.75" customHeight="1" x14ac:dyDescent="0.25">
      <c r="A65" s="57" t="s">
        <v>35</v>
      </c>
      <c r="B65" s="59">
        <f>+B63-B64</f>
        <v>0</v>
      </c>
      <c r="C65" s="59">
        <f>+C63-C64</f>
        <v>0</v>
      </c>
      <c r="D65" s="59">
        <f>+D63-D64</f>
        <v>0</v>
      </c>
      <c r="E65" s="59">
        <f>+E63-E64</f>
        <v>0</v>
      </c>
      <c r="F65" s="206">
        <f>+F63-F64</f>
        <v>0</v>
      </c>
      <c r="G65" s="263"/>
    </row>
    <row r="66" spans="1:7" ht="15.75" customHeight="1" x14ac:dyDescent="0.25">
      <c r="A66" s="55" t="s">
        <v>101</v>
      </c>
      <c r="B66" s="7"/>
      <c r="C66" s="7"/>
      <c r="D66" s="7"/>
      <c r="E66" s="7"/>
      <c r="F66" s="15"/>
      <c r="G66" s="263"/>
    </row>
    <row r="67" spans="1:7" ht="15.75" customHeight="1" x14ac:dyDescent="0.25">
      <c r="A67" s="55" t="s">
        <v>102</v>
      </c>
      <c r="B67" s="7"/>
      <c r="C67" s="7"/>
      <c r="D67" s="7"/>
      <c r="E67" s="7"/>
      <c r="F67" s="15"/>
      <c r="G67" s="263"/>
    </row>
    <row r="68" spans="1:7" ht="15.75" customHeight="1" thickBot="1" x14ac:dyDescent="0.3">
      <c r="A68" s="58" t="s">
        <v>36</v>
      </c>
      <c r="B68" s="45">
        <f>+B65-SUM(B66:B67)</f>
        <v>0</v>
      </c>
      <c r="C68" s="45">
        <f>+C65-SUM(C66:C67)</f>
        <v>0</v>
      </c>
      <c r="D68" s="45">
        <f>+D65-SUM(D66:D67)</f>
        <v>0</v>
      </c>
      <c r="E68" s="45">
        <f>+E65-SUM(E66:E67)</f>
        <v>0</v>
      </c>
      <c r="F68" s="46">
        <f>+F65-SUM(F66:F67)</f>
        <v>0</v>
      </c>
      <c r="G68" s="263"/>
    </row>
    <row r="69" spans="1:7" ht="30" customHeight="1" x14ac:dyDescent="0.25">
      <c r="A69" s="267" t="s">
        <v>114</v>
      </c>
      <c r="B69" s="267"/>
      <c r="C69" s="267"/>
      <c r="D69" s="267"/>
      <c r="E69" s="267"/>
      <c r="F69" s="267"/>
      <c r="G69" s="263"/>
    </row>
    <row r="70" spans="1:7" ht="27.65" customHeight="1" thickBot="1" x14ac:dyDescent="0.3">
      <c r="A70" s="264" t="s">
        <v>113</v>
      </c>
      <c r="B70" s="264"/>
      <c r="C70" s="264"/>
      <c r="D70" s="264"/>
      <c r="E70" s="264"/>
      <c r="F70" s="264"/>
      <c r="G70" s="263"/>
    </row>
    <row r="71" spans="1:7" ht="42" x14ac:dyDescent="0.25">
      <c r="A71" s="29" t="s">
        <v>43</v>
      </c>
      <c r="B71" s="41">
        <f>+B40</f>
        <v>44926</v>
      </c>
      <c r="C71" s="41">
        <f>+C40</f>
        <v>45291</v>
      </c>
      <c r="D71" s="41">
        <f>+D40</f>
        <v>45657</v>
      </c>
      <c r="E71" s="41">
        <f>+E40</f>
        <v>46022</v>
      </c>
      <c r="F71" s="204" t="str">
        <f>+F40</f>
        <v xml:space="preserve"> (**)(*) 2026 - 
עד יום בקשת הפריסה</v>
      </c>
      <c r="G71" s="263"/>
    </row>
    <row r="72" spans="1:7" ht="15.75" customHeight="1" thickBot="1" x14ac:dyDescent="0.3">
      <c r="A72" s="65" t="s">
        <v>44</v>
      </c>
      <c r="B72" s="16"/>
      <c r="C72" s="16"/>
      <c r="D72" s="16"/>
      <c r="E72" s="16"/>
      <c r="F72" s="207"/>
      <c r="G72" s="263"/>
    </row>
    <row r="73" spans="1:7" ht="15.75" customHeight="1" thickBot="1" x14ac:dyDescent="0.3">
      <c r="A73" s="265" t="s">
        <v>117</v>
      </c>
      <c r="B73" s="265"/>
      <c r="C73" s="265"/>
      <c r="D73" s="265"/>
      <c r="E73" s="265"/>
      <c r="F73" s="265"/>
      <c r="G73" s="108"/>
    </row>
    <row r="74" spans="1:7" ht="27" customHeight="1" thickBot="1" x14ac:dyDescent="0.3">
      <c r="A74" s="268"/>
      <c r="B74" s="268"/>
      <c r="C74" s="268"/>
      <c r="D74" s="68"/>
      <c r="E74" s="28"/>
      <c r="F74" s="73"/>
    </row>
    <row r="75" spans="1:7" ht="42" x14ac:dyDescent="0.25">
      <c r="A75" s="52" t="s">
        <v>103</v>
      </c>
      <c r="B75" s="213">
        <f>+E40</f>
        <v>46022</v>
      </c>
      <c r="C75" s="204" t="str">
        <f>+F71</f>
        <v xml:space="preserve"> (**)(*) 2026 - 
עד יום בקשת הפריסה</v>
      </c>
      <c r="D75" s="269" t="s">
        <v>115</v>
      </c>
      <c r="E75" s="67"/>
      <c r="F75" s="73"/>
    </row>
    <row r="76" spans="1:7" ht="15.75" customHeight="1" x14ac:dyDescent="0.25">
      <c r="A76" s="55" t="s">
        <v>45</v>
      </c>
      <c r="B76" s="214"/>
      <c r="C76" s="210"/>
      <c r="D76" s="269"/>
      <c r="E76" s="69"/>
      <c r="F76" s="73"/>
    </row>
    <row r="77" spans="1:7" ht="15.75" customHeight="1" x14ac:dyDescent="0.25">
      <c r="A77" s="55" t="s">
        <v>46</v>
      </c>
      <c r="B77" s="215"/>
      <c r="C77" s="211"/>
      <c r="D77" s="269"/>
      <c r="E77" s="69"/>
      <c r="F77" s="73"/>
    </row>
    <row r="78" spans="1:7" ht="15.75" customHeight="1" x14ac:dyDescent="0.25">
      <c r="A78" s="55" t="s">
        <v>47</v>
      </c>
      <c r="B78" s="215"/>
      <c r="C78" s="211"/>
      <c r="D78" s="269"/>
      <c r="E78" s="69"/>
      <c r="F78" s="73"/>
    </row>
    <row r="79" spans="1:7" ht="15.75" customHeight="1" x14ac:dyDescent="0.25">
      <c r="A79" s="55" t="s">
        <v>167</v>
      </c>
      <c r="B79" s="215"/>
      <c r="C79" s="211"/>
      <c r="D79" s="269"/>
      <c r="E79" s="69"/>
      <c r="F79" s="73"/>
    </row>
    <row r="80" spans="1:7" ht="15.75" customHeight="1" thickBot="1" x14ac:dyDescent="0.3">
      <c r="A80" s="66" t="s">
        <v>48</v>
      </c>
      <c r="B80" s="216"/>
      <c r="C80" s="212"/>
      <c r="D80" s="269"/>
      <c r="E80" s="70"/>
      <c r="F80" s="73"/>
    </row>
    <row r="81" spans="1:6" ht="9" customHeight="1" x14ac:dyDescent="0.25">
      <c r="A81" s="20"/>
      <c r="B81" s="20"/>
      <c r="C81" s="20"/>
      <c r="D81" s="20"/>
      <c r="E81" s="20"/>
      <c r="F81" s="73"/>
    </row>
    <row r="82" spans="1:6" ht="16.5" x14ac:dyDescent="0.25">
      <c r="A82" s="51" t="s">
        <v>165</v>
      </c>
      <c r="B82" s="20"/>
      <c r="C82" s="20"/>
      <c r="D82" s="20"/>
      <c r="E82" s="20"/>
      <c r="F82" s="73"/>
    </row>
    <row r="83" spans="1:6" ht="16.5" x14ac:dyDescent="0.25">
      <c r="A83" s="51" t="s">
        <v>49</v>
      </c>
      <c r="B83" s="20"/>
      <c r="C83" s="20"/>
      <c r="D83" s="20"/>
      <c r="E83" s="20"/>
      <c r="F83" s="73"/>
    </row>
    <row r="84" spans="1:6" s="72" customFormat="1" x14ac:dyDescent="0.25">
      <c r="F84" s="74"/>
    </row>
    <row r="85" spans="1:6" s="72" customFormat="1" ht="16.5" x14ac:dyDescent="0.25">
      <c r="A85" s="51" t="s">
        <v>168</v>
      </c>
      <c r="C85" s="236"/>
      <c r="F85" s="74"/>
    </row>
    <row r="86" spans="1:6" s="72" customFormat="1" x14ac:dyDescent="0.25">
      <c r="A86" s="263" t="s">
        <v>116</v>
      </c>
      <c r="B86" s="263"/>
      <c r="F86" s="74"/>
    </row>
    <row r="87" spans="1:6" s="72" customFormat="1" x14ac:dyDescent="0.25">
      <c r="F87" s="74"/>
    </row>
    <row r="88" spans="1:6" s="72" customFormat="1" x14ac:dyDescent="0.25">
      <c r="F88" s="74"/>
    </row>
    <row r="89" spans="1:6" s="72" customFormat="1" x14ac:dyDescent="0.25">
      <c r="F89" s="74"/>
    </row>
    <row r="90" spans="1:6" s="72" customFormat="1" x14ac:dyDescent="0.25">
      <c r="F90" s="74"/>
    </row>
    <row r="91" spans="1:6" s="72" customFormat="1" x14ac:dyDescent="0.25">
      <c r="F91" s="74"/>
    </row>
    <row r="92" spans="1:6" s="72" customFormat="1" x14ac:dyDescent="0.25">
      <c r="F92" s="74"/>
    </row>
    <row r="93" spans="1:6" s="72" customFormat="1" x14ac:dyDescent="0.25">
      <c r="F93" s="74"/>
    </row>
    <row r="94" spans="1:6" s="72" customFormat="1" x14ac:dyDescent="0.25">
      <c r="F94" s="74"/>
    </row>
    <row r="95" spans="1:6" s="72" customFormat="1" x14ac:dyDescent="0.25">
      <c r="F95" s="74"/>
    </row>
    <row r="96" spans="1:6" s="72" customFormat="1" x14ac:dyDescent="0.25">
      <c r="F96" s="74"/>
    </row>
    <row r="97" spans="6:6" s="72" customFormat="1" x14ac:dyDescent="0.25">
      <c r="F97" s="74"/>
    </row>
    <row r="98" spans="6:6" s="72" customFormat="1" x14ac:dyDescent="0.25">
      <c r="F98" s="74"/>
    </row>
    <row r="99" spans="6:6" s="72" customFormat="1" x14ac:dyDescent="0.25">
      <c r="F99" s="74"/>
    </row>
    <row r="100" spans="6:6" s="72" customFormat="1" x14ac:dyDescent="0.25">
      <c r="F100" s="74"/>
    </row>
    <row r="101" spans="6:6" s="72" customFormat="1" x14ac:dyDescent="0.25">
      <c r="F101" s="74"/>
    </row>
    <row r="102" spans="6:6" s="72" customFormat="1" x14ac:dyDescent="0.25">
      <c r="F102" s="74"/>
    </row>
    <row r="103" spans="6:6" s="72" customFormat="1" x14ac:dyDescent="0.25">
      <c r="F103" s="74"/>
    </row>
    <row r="104" spans="6:6" s="72" customFormat="1" x14ac:dyDescent="0.25">
      <c r="F104" s="74"/>
    </row>
    <row r="105" spans="6:6" s="72" customFormat="1" x14ac:dyDescent="0.25">
      <c r="F105" s="74"/>
    </row>
    <row r="106" spans="6:6" s="72" customFormat="1" x14ac:dyDescent="0.25">
      <c r="F106" s="74"/>
    </row>
    <row r="107" spans="6:6" s="72" customFormat="1" x14ac:dyDescent="0.25">
      <c r="F107" s="74"/>
    </row>
    <row r="108" spans="6:6" s="72" customFormat="1" x14ac:dyDescent="0.25">
      <c r="F108" s="74"/>
    </row>
    <row r="109" spans="6:6" s="72" customFormat="1" x14ac:dyDescent="0.25">
      <c r="F109" s="74"/>
    </row>
    <row r="110" spans="6:6" s="72" customFormat="1" x14ac:dyDescent="0.25">
      <c r="F110" s="74"/>
    </row>
    <row r="111" spans="6:6" s="72" customFormat="1" x14ac:dyDescent="0.25">
      <c r="F111" s="74"/>
    </row>
    <row r="112" spans="6:6" s="72" customFormat="1" x14ac:dyDescent="0.25">
      <c r="F112" s="74"/>
    </row>
    <row r="113" spans="6:6" s="72" customFormat="1" x14ac:dyDescent="0.25">
      <c r="F113" s="74"/>
    </row>
    <row r="114" spans="6:6" s="72" customFormat="1" x14ac:dyDescent="0.25">
      <c r="F114" s="74"/>
    </row>
    <row r="115" spans="6:6" s="72" customFormat="1" x14ac:dyDescent="0.25">
      <c r="F115" s="74"/>
    </row>
    <row r="116" spans="6:6" s="72" customFormat="1" x14ac:dyDescent="0.25">
      <c r="F116" s="74"/>
    </row>
    <row r="117" spans="6:6" s="72" customFormat="1" x14ac:dyDescent="0.25">
      <c r="F117" s="74"/>
    </row>
    <row r="118" spans="6:6" s="72" customFormat="1" x14ac:dyDescent="0.25">
      <c r="F118" s="74"/>
    </row>
    <row r="119" spans="6:6" s="72" customFormat="1" x14ac:dyDescent="0.25">
      <c r="F119" s="74"/>
    </row>
    <row r="120" spans="6:6" s="72" customFormat="1" x14ac:dyDescent="0.25">
      <c r="F120" s="74"/>
    </row>
    <row r="121" spans="6:6" s="72" customFormat="1" x14ac:dyDescent="0.25">
      <c r="F121" s="74"/>
    </row>
    <row r="122" spans="6:6" s="72" customFormat="1" x14ac:dyDescent="0.25">
      <c r="F122" s="74"/>
    </row>
    <row r="123" spans="6:6" s="72" customFormat="1" x14ac:dyDescent="0.25">
      <c r="F123" s="74"/>
    </row>
    <row r="124" spans="6:6" s="72" customFormat="1" x14ac:dyDescent="0.25">
      <c r="F124" s="74"/>
    </row>
    <row r="125" spans="6:6" s="72" customFormat="1" x14ac:dyDescent="0.25">
      <c r="F125" s="74"/>
    </row>
    <row r="126" spans="6:6" s="72" customFormat="1" x14ac:dyDescent="0.25">
      <c r="F126" s="74"/>
    </row>
    <row r="127" spans="6:6" s="72" customFormat="1" x14ac:dyDescent="0.25">
      <c r="F127" s="74"/>
    </row>
    <row r="128" spans="6:6" s="72" customFormat="1" x14ac:dyDescent="0.25">
      <c r="F128" s="74"/>
    </row>
    <row r="129" spans="6:6" s="72" customFormat="1" x14ac:dyDescent="0.25">
      <c r="F129" s="74"/>
    </row>
    <row r="130" spans="6:6" s="72" customFormat="1" x14ac:dyDescent="0.25">
      <c r="F130" s="74"/>
    </row>
    <row r="131" spans="6:6" s="72" customFormat="1" x14ac:dyDescent="0.25">
      <c r="F131" s="74"/>
    </row>
    <row r="132" spans="6:6" s="72" customFormat="1" x14ac:dyDescent="0.25">
      <c r="F132" s="74"/>
    </row>
    <row r="133" spans="6:6" s="72" customFormat="1" x14ac:dyDescent="0.25">
      <c r="F133" s="74"/>
    </row>
    <row r="134" spans="6:6" s="72" customFormat="1" x14ac:dyDescent="0.25">
      <c r="F134" s="74"/>
    </row>
    <row r="135" spans="6:6" s="72" customFormat="1" x14ac:dyDescent="0.25">
      <c r="F135" s="74"/>
    </row>
    <row r="136" spans="6:6" s="72" customFormat="1" x14ac:dyDescent="0.25">
      <c r="F136" s="74"/>
    </row>
    <row r="137" spans="6:6" s="72" customFormat="1" x14ac:dyDescent="0.25">
      <c r="F137" s="74"/>
    </row>
    <row r="138" spans="6:6" s="72" customFormat="1" x14ac:dyDescent="0.25">
      <c r="F138" s="74"/>
    </row>
    <row r="139" spans="6:6" s="72" customFormat="1" x14ac:dyDescent="0.25">
      <c r="F139" s="74"/>
    </row>
    <row r="140" spans="6:6" s="72" customFormat="1" x14ac:dyDescent="0.25">
      <c r="F140" s="74"/>
    </row>
    <row r="141" spans="6:6" s="72" customFormat="1" x14ac:dyDescent="0.25">
      <c r="F141" s="74"/>
    </row>
    <row r="142" spans="6:6" s="72" customFormat="1" x14ac:dyDescent="0.25">
      <c r="F142" s="74"/>
    </row>
    <row r="143" spans="6:6" s="72" customFormat="1" x14ac:dyDescent="0.25">
      <c r="F143" s="74"/>
    </row>
    <row r="144" spans="6:6" s="72" customFormat="1" x14ac:dyDescent="0.25">
      <c r="F144" s="74"/>
    </row>
    <row r="145" spans="6:6" s="72" customFormat="1" x14ac:dyDescent="0.25">
      <c r="F145" s="74"/>
    </row>
    <row r="146" spans="6:6" s="72" customFormat="1" x14ac:dyDescent="0.25">
      <c r="F146" s="74"/>
    </row>
    <row r="147" spans="6:6" s="72" customFormat="1" x14ac:dyDescent="0.25">
      <c r="F147" s="74"/>
    </row>
    <row r="148" spans="6:6" s="72" customFormat="1" x14ac:dyDescent="0.25">
      <c r="F148" s="74"/>
    </row>
    <row r="149" spans="6:6" s="72" customFormat="1" x14ac:dyDescent="0.25">
      <c r="F149" s="74"/>
    </row>
    <row r="150" spans="6:6" s="72" customFormat="1" x14ac:dyDescent="0.25">
      <c r="F150" s="74"/>
    </row>
    <row r="151" spans="6:6" s="72" customFormat="1" x14ac:dyDescent="0.25">
      <c r="F151" s="74"/>
    </row>
    <row r="152" spans="6:6" s="72" customFormat="1" x14ac:dyDescent="0.25">
      <c r="F152" s="74"/>
    </row>
    <row r="153" spans="6:6" s="72" customFormat="1" x14ac:dyDescent="0.25">
      <c r="F153" s="74"/>
    </row>
    <row r="154" spans="6:6" s="72" customFormat="1" x14ac:dyDescent="0.25">
      <c r="F154" s="74"/>
    </row>
    <row r="155" spans="6:6" s="72" customFormat="1" x14ac:dyDescent="0.25">
      <c r="F155" s="74"/>
    </row>
    <row r="156" spans="6:6" s="72" customFormat="1" x14ac:dyDescent="0.25">
      <c r="F156" s="74"/>
    </row>
    <row r="157" spans="6:6" s="72" customFormat="1" x14ac:dyDescent="0.25">
      <c r="F157" s="74"/>
    </row>
    <row r="158" spans="6:6" s="72" customFormat="1" x14ac:dyDescent="0.25">
      <c r="F158" s="74"/>
    </row>
    <row r="159" spans="6:6" s="72" customFormat="1" x14ac:dyDescent="0.25">
      <c r="F159" s="74"/>
    </row>
    <row r="160" spans="6:6" s="72" customFormat="1" x14ac:dyDescent="0.25">
      <c r="F160" s="74"/>
    </row>
    <row r="161" spans="6:6" s="72" customFormat="1" x14ac:dyDescent="0.25">
      <c r="F161" s="74"/>
    </row>
    <row r="162" spans="6:6" s="72" customFormat="1" x14ac:dyDescent="0.25">
      <c r="F162" s="74"/>
    </row>
    <row r="163" spans="6:6" s="72" customFormat="1" x14ac:dyDescent="0.25">
      <c r="F163" s="74"/>
    </row>
    <row r="164" spans="6:6" s="72" customFormat="1" x14ac:dyDescent="0.25">
      <c r="F164" s="74"/>
    </row>
    <row r="165" spans="6:6" s="72" customFormat="1" x14ac:dyDescent="0.25">
      <c r="F165" s="74"/>
    </row>
    <row r="166" spans="6:6" s="72" customFormat="1" x14ac:dyDescent="0.25">
      <c r="F166" s="74"/>
    </row>
    <row r="167" spans="6:6" s="72" customFormat="1" x14ac:dyDescent="0.25">
      <c r="F167" s="74"/>
    </row>
    <row r="168" spans="6:6" s="72" customFormat="1" x14ac:dyDescent="0.25">
      <c r="F168" s="74"/>
    </row>
    <row r="169" spans="6:6" s="72" customFormat="1" x14ac:dyDescent="0.25">
      <c r="F169" s="74"/>
    </row>
    <row r="170" spans="6:6" s="72" customFormat="1" x14ac:dyDescent="0.25">
      <c r="F170" s="74"/>
    </row>
    <row r="171" spans="6:6" s="72" customFormat="1" x14ac:dyDescent="0.25">
      <c r="F171" s="74"/>
    </row>
    <row r="172" spans="6:6" s="72" customFormat="1" x14ac:dyDescent="0.25">
      <c r="F172" s="74"/>
    </row>
    <row r="173" spans="6:6" s="72" customFormat="1" x14ac:dyDescent="0.25">
      <c r="F173" s="74"/>
    </row>
    <row r="174" spans="6:6" s="72" customFormat="1" x14ac:dyDescent="0.25">
      <c r="F174" s="74"/>
    </row>
    <row r="175" spans="6:6" s="72" customFormat="1" x14ac:dyDescent="0.25">
      <c r="F175" s="74"/>
    </row>
    <row r="176" spans="6:6" s="72" customFormat="1" x14ac:dyDescent="0.25">
      <c r="F176" s="74"/>
    </row>
    <row r="177" spans="6:6" s="72" customFormat="1" x14ac:dyDescent="0.25">
      <c r="F177" s="74"/>
    </row>
    <row r="178" spans="6:6" s="72" customFormat="1" x14ac:dyDescent="0.25">
      <c r="F178" s="74"/>
    </row>
    <row r="179" spans="6:6" s="72" customFormat="1" x14ac:dyDescent="0.25">
      <c r="F179" s="74"/>
    </row>
    <row r="180" spans="6:6" s="72" customFormat="1" x14ac:dyDescent="0.25">
      <c r="F180" s="74"/>
    </row>
    <row r="181" spans="6:6" s="72" customFormat="1" x14ac:dyDescent="0.25">
      <c r="F181" s="74"/>
    </row>
    <row r="182" spans="6:6" s="72" customFormat="1" x14ac:dyDescent="0.25">
      <c r="F182" s="74"/>
    </row>
    <row r="183" spans="6:6" s="72" customFormat="1" x14ac:dyDescent="0.25">
      <c r="F183" s="74"/>
    </row>
    <row r="184" spans="6:6" s="72" customFormat="1" x14ac:dyDescent="0.25">
      <c r="F184" s="74"/>
    </row>
    <row r="185" spans="6:6" s="72" customFormat="1" x14ac:dyDescent="0.25">
      <c r="F185" s="74"/>
    </row>
    <row r="186" spans="6:6" s="72" customFormat="1" x14ac:dyDescent="0.25">
      <c r="F186" s="74"/>
    </row>
  </sheetData>
  <sheetProtection algorithmName="SHA-512" hashValue="buognpRfVokbp022m8myD06cg+bSipVVUvt9eAch2ucRQoIESoYpB/x9aIszGS7UaUqnXKLFvBO1UnbC/ie5GA==" saltValue="jQ4HFSEyfu77VULaPiiBgQ==" spinCount="100000" sheet="1" selectLockedCells="1"/>
  <mergeCells count="42">
    <mergeCell ref="A1:F1"/>
    <mergeCell ref="A14:F14"/>
    <mergeCell ref="A38:F38"/>
    <mergeCell ref="A39:F39"/>
    <mergeCell ref="A52:F52"/>
    <mergeCell ref="A86:B86"/>
    <mergeCell ref="G14:G72"/>
    <mergeCell ref="A70:F70"/>
    <mergeCell ref="A73:F73"/>
    <mergeCell ref="B5:C5"/>
    <mergeCell ref="A69:F69"/>
    <mergeCell ref="A74:C74"/>
    <mergeCell ref="D75:D80"/>
    <mergeCell ref="Y32:Y33"/>
    <mergeCell ref="Z32:Z33"/>
    <mergeCell ref="AA32:AB32"/>
    <mergeCell ref="AC32:AC33"/>
    <mergeCell ref="AA33:AB33"/>
    <mergeCell ref="Y34:Y35"/>
    <mergeCell ref="Z34:Z35"/>
    <mergeCell ref="AA34:AB34"/>
    <mergeCell ref="AC34:AC35"/>
    <mergeCell ref="AA35:AB35"/>
    <mergeCell ref="Y36:Y37"/>
    <mergeCell ref="Z36:Z37"/>
    <mergeCell ref="AA36:AB36"/>
    <mergeCell ref="AC36:AC37"/>
    <mergeCell ref="AA37:AB37"/>
    <mergeCell ref="AC41:AC42"/>
    <mergeCell ref="AA42:AB42"/>
    <mergeCell ref="Y38:Y39"/>
    <mergeCell ref="Z38:Z39"/>
    <mergeCell ref="AA38:AB38"/>
    <mergeCell ref="AC38:AC39"/>
    <mergeCell ref="AA39:AB39"/>
    <mergeCell ref="Y48:AB48"/>
    <mergeCell ref="Y49:AA49"/>
    <mergeCell ref="Y50:AA50"/>
    <mergeCell ref="Y51:AA51"/>
    <mergeCell ref="Y41:Y42"/>
    <mergeCell ref="Z41:Z42"/>
    <mergeCell ref="AA41:AB41"/>
  </mergeCells>
  <phoneticPr fontId="17" type="noConversion"/>
  <pageMargins left="0.27559055118110237" right="0.27559055118110237" top="0.59055118110236227" bottom="0.59055118110236227" header="0.31496062992125984" footer="0.31496062992125984"/>
  <pageSetup paperSize="9" scale="90" orientation="portrait" r:id="rId1"/>
  <headerFooter alignWithMargins="0">
    <oddFooter>&amp;L- &amp;P / &amp;N -</oddFooter>
  </headerFooter>
  <rowBreaks count="1" manualBreakCount="1">
    <brk id="52" max="16383" man="1"/>
  </rowBreaks>
  <ignoredErrors>
    <ignoredError sqref="B19:E19"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X132"/>
  <sheetViews>
    <sheetView rightToLeft="1" zoomScale="75" workbookViewId="0">
      <selection activeCell="C19" sqref="C19"/>
    </sheetView>
  </sheetViews>
  <sheetFormatPr defaultColWidth="9.1796875" defaultRowHeight="12.5" x14ac:dyDescent="0.25"/>
  <cols>
    <col min="1" max="1" width="5.7265625" style="76" customWidth="1"/>
    <col min="2" max="2" width="34.7265625" style="75" customWidth="1"/>
    <col min="3" max="6" width="13.7265625" style="76" customWidth="1"/>
    <col min="7" max="7" width="13.1796875" style="76" customWidth="1"/>
    <col min="8" max="8" width="14.26953125" style="77" customWidth="1"/>
    <col min="9" max="24" width="9.1796875" style="77"/>
    <col min="25" max="16384" width="9.1796875" style="76"/>
  </cols>
  <sheetData>
    <row r="1" spans="1:9" ht="27" customHeight="1" thickBot="1" x14ac:dyDescent="0.3">
      <c r="A1" s="247" t="s">
        <v>57</v>
      </c>
      <c r="B1" s="248"/>
      <c r="C1" s="248"/>
      <c r="D1" s="248"/>
      <c r="E1" s="248"/>
      <c r="F1" s="248"/>
      <c r="G1" s="248"/>
      <c r="H1" s="249"/>
    </row>
    <row r="2" spans="1:9" ht="12" customHeight="1" x14ac:dyDescent="0.25">
      <c r="A2" s="77"/>
      <c r="B2" s="20"/>
      <c r="C2" s="21"/>
      <c r="D2" s="21"/>
      <c r="E2" s="21"/>
      <c r="F2" s="77"/>
      <c r="G2" s="77"/>
    </row>
    <row r="3" spans="1:9" ht="18" x14ac:dyDescent="0.25">
      <c r="A3" s="77"/>
      <c r="B3" s="22" t="s">
        <v>9</v>
      </c>
      <c r="C3" s="23"/>
      <c r="D3" s="23"/>
      <c r="E3" s="23"/>
      <c r="F3" s="77"/>
      <c r="G3" s="77"/>
    </row>
    <row r="4" spans="1:9" ht="9" customHeight="1" x14ac:dyDescent="0.25">
      <c r="A4" s="77"/>
      <c r="B4" s="152"/>
      <c r="C4" s="23"/>
      <c r="D4" s="23"/>
      <c r="E4" s="23"/>
      <c r="F4" s="77"/>
      <c r="G4" s="77"/>
    </row>
    <row r="5" spans="1:9" ht="16" thickBot="1" x14ac:dyDescent="0.3">
      <c r="A5" s="77"/>
      <c r="B5" s="153" t="s">
        <v>10</v>
      </c>
      <c r="C5" s="246">
        <f>+'נספח א-דוחות'!B5</f>
        <v>0</v>
      </c>
      <c r="D5" s="246"/>
      <c r="E5" s="155" t="s">
        <v>11</v>
      </c>
      <c r="F5" s="154">
        <f>+'נספח א-דוחות'!E5</f>
        <v>0</v>
      </c>
      <c r="G5" s="77"/>
    </row>
    <row r="6" spans="1:9" ht="16.5" thickTop="1" thickBot="1" x14ac:dyDescent="0.3">
      <c r="A6" s="77"/>
      <c r="B6" s="156" t="s">
        <v>108</v>
      </c>
      <c r="C6" s="157">
        <f>+'נספח א-דוחות'!B6</f>
        <v>0</v>
      </c>
      <c r="D6" s="158"/>
      <c r="E6" s="158"/>
      <c r="F6" s="158"/>
      <c r="G6" s="77"/>
    </row>
    <row r="7" spans="1:9" ht="9.75" customHeight="1" thickTop="1" x14ac:dyDescent="0.25">
      <c r="A7" s="77"/>
      <c r="B7" s="152"/>
      <c r="C7" s="23"/>
      <c r="D7" s="23"/>
      <c r="E7" s="23"/>
      <c r="F7" s="23"/>
      <c r="G7" s="77"/>
    </row>
    <row r="8" spans="1:9" ht="15.5" x14ac:dyDescent="0.25">
      <c r="A8" s="77"/>
      <c r="B8" s="25" t="s">
        <v>12</v>
      </c>
      <c r="C8" s="152"/>
      <c r="D8" s="23"/>
      <c r="E8" s="23"/>
      <c r="F8" s="152"/>
      <c r="G8" s="77"/>
    </row>
    <row r="9" spans="1:9" ht="6" customHeight="1" x14ac:dyDescent="0.25">
      <c r="A9" s="77"/>
      <c r="B9" s="25"/>
      <c r="C9" s="152"/>
      <c r="D9" s="23"/>
      <c r="E9" s="23"/>
      <c r="F9" s="152"/>
      <c r="G9" s="77"/>
    </row>
    <row r="10" spans="1:9" ht="14" x14ac:dyDescent="0.25">
      <c r="A10" s="77"/>
      <c r="B10" s="159" t="s">
        <v>13</v>
      </c>
      <c r="C10" s="160">
        <f>+'נספח א-דוחות'!B10</f>
        <v>0</v>
      </c>
      <c r="D10" s="161" t="s">
        <v>14</v>
      </c>
      <c r="E10" s="23"/>
      <c r="F10" s="280"/>
      <c r="G10" s="280"/>
    </row>
    <row r="11" spans="1:9" ht="14" x14ac:dyDescent="0.25">
      <c r="A11" s="77"/>
      <c r="B11" s="159" t="s">
        <v>15</v>
      </c>
      <c r="C11" s="160">
        <f>+'נספח א-דוחות'!B11</f>
        <v>0</v>
      </c>
      <c r="D11" s="161" t="s">
        <v>14</v>
      </c>
      <c r="E11" s="23"/>
      <c r="F11" s="280"/>
      <c r="G11" s="280"/>
    </row>
    <row r="12" spans="1:9" ht="6" customHeight="1" x14ac:dyDescent="0.25">
      <c r="A12" s="77"/>
      <c r="B12" s="162"/>
      <c r="C12" s="163"/>
      <c r="D12" s="161"/>
      <c r="E12" s="23"/>
      <c r="F12" s="23"/>
      <c r="G12" s="77"/>
    </row>
    <row r="13" spans="1:9" ht="14" x14ac:dyDescent="0.25">
      <c r="A13" s="77"/>
      <c r="B13" s="159" t="s">
        <v>16</v>
      </c>
      <c r="C13" s="160">
        <f>+'נספח א-דוחות'!B13</f>
        <v>0</v>
      </c>
      <c r="D13" s="161" t="s">
        <v>17</v>
      </c>
      <c r="E13" s="23"/>
      <c r="F13" s="23"/>
      <c r="G13" s="77"/>
    </row>
    <row r="14" spans="1:9" x14ac:dyDescent="0.25">
      <c r="A14" s="251" t="s">
        <v>113</v>
      </c>
      <c r="B14" s="251"/>
      <c r="C14" s="251"/>
      <c r="D14" s="251"/>
      <c r="E14" s="251"/>
      <c r="F14" s="251"/>
      <c r="G14" s="251"/>
      <c r="H14" s="251"/>
      <c r="I14" s="251" t="s">
        <v>115</v>
      </c>
    </row>
    <row r="15" spans="1:9" ht="13" thickBot="1" x14ac:dyDescent="0.3">
      <c r="A15" s="251"/>
      <c r="B15" s="251"/>
      <c r="C15" s="251"/>
      <c r="D15" s="251"/>
      <c r="E15" s="251"/>
      <c r="F15" s="251"/>
      <c r="G15" s="251"/>
      <c r="H15" s="251"/>
      <c r="I15" s="251"/>
    </row>
    <row r="16" spans="1:9" ht="18.5" thickBot="1" x14ac:dyDescent="0.3">
      <c r="A16" s="77"/>
      <c r="B16" s="78"/>
      <c r="C16" s="277" t="s">
        <v>169</v>
      </c>
      <c r="D16" s="278"/>
      <c r="E16" s="278"/>
      <c r="F16" s="278"/>
      <c r="G16" s="279"/>
      <c r="I16" s="251"/>
    </row>
    <row r="17" spans="1:24" s="87" customFormat="1" ht="18.5" thickBot="1" x14ac:dyDescent="0.3">
      <c r="A17" s="98"/>
      <c r="B17" s="217" t="s">
        <v>107</v>
      </c>
      <c r="C17" s="218" t="s">
        <v>52</v>
      </c>
      <c r="D17" s="219" t="s">
        <v>53</v>
      </c>
      <c r="E17" s="219" t="s">
        <v>54</v>
      </c>
      <c r="F17" s="219" t="s">
        <v>55</v>
      </c>
      <c r="G17" s="220">
        <v>2026</v>
      </c>
      <c r="H17" s="221">
        <v>2027</v>
      </c>
      <c r="I17" s="251"/>
      <c r="J17" s="98"/>
      <c r="K17" s="98"/>
      <c r="L17" s="98"/>
      <c r="M17" s="98"/>
      <c r="N17" s="98"/>
      <c r="O17" s="98"/>
      <c r="P17" s="98"/>
      <c r="Q17" s="98"/>
      <c r="R17" s="98"/>
      <c r="S17" s="98"/>
      <c r="T17" s="98"/>
      <c r="U17" s="98"/>
      <c r="V17" s="98"/>
      <c r="W17" s="98"/>
      <c r="X17" s="98"/>
    </row>
    <row r="18" spans="1:24" s="87" customFormat="1" ht="15.75" customHeight="1" thickBot="1" x14ac:dyDescent="0.3">
      <c r="A18" s="98"/>
      <c r="B18" s="141"/>
      <c r="C18" s="165"/>
      <c r="D18" s="166"/>
      <c r="E18" s="166"/>
      <c r="F18" s="167"/>
      <c r="G18" s="167"/>
      <c r="H18" s="222"/>
      <c r="I18" s="251"/>
      <c r="J18" s="98"/>
      <c r="K18" s="98"/>
      <c r="L18" s="98"/>
      <c r="M18" s="98"/>
      <c r="N18" s="98"/>
      <c r="O18" s="98"/>
      <c r="P18" s="98"/>
      <c r="Q18" s="98"/>
      <c r="R18" s="98"/>
      <c r="S18" s="98"/>
      <c r="T18" s="98"/>
      <c r="U18" s="98"/>
      <c r="V18" s="98"/>
      <c r="W18" s="98"/>
      <c r="X18" s="98"/>
    </row>
    <row r="19" spans="1:24" ht="18.75" customHeight="1" thickBot="1" x14ac:dyDescent="0.3">
      <c r="A19" s="99">
        <v>-1</v>
      </c>
      <c r="B19" s="142" t="s">
        <v>58</v>
      </c>
      <c r="C19" s="123"/>
      <c r="D19" s="95">
        <f>+C58</f>
        <v>0</v>
      </c>
      <c r="E19" s="95">
        <f>+D58</f>
        <v>0</v>
      </c>
      <c r="F19" s="96">
        <f>+E58</f>
        <v>0</v>
      </c>
      <c r="G19" s="109">
        <f>+C19</f>
        <v>0</v>
      </c>
      <c r="H19" s="223">
        <f>+G58</f>
        <v>0</v>
      </c>
      <c r="I19" s="251"/>
    </row>
    <row r="20" spans="1:24" ht="15.75" customHeight="1" x14ac:dyDescent="0.25">
      <c r="A20" s="77"/>
      <c r="B20" s="143"/>
      <c r="C20" s="88"/>
      <c r="D20" s="79"/>
      <c r="E20" s="79"/>
      <c r="F20" s="81"/>
      <c r="G20" s="110"/>
      <c r="H20" s="224"/>
      <c r="I20" s="251"/>
    </row>
    <row r="21" spans="1:24" ht="15.75" customHeight="1" x14ac:dyDescent="0.25">
      <c r="A21" s="107" t="s">
        <v>63</v>
      </c>
      <c r="B21" s="144" t="s">
        <v>72</v>
      </c>
      <c r="C21" s="168"/>
      <c r="D21" s="169"/>
      <c r="E21" s="169"/>
      <c r="F21" s="170"/>
      <c r="G21" s="111">
        <f>SUM(C21:F21)</f>
        <v>0</v>
      </c>
      <c r="H21" s="225"/>
      <c r="I21" s="251"/>
    </row>
    <row r="22" spans="1:24" ht="15.75" customHeight="1" thickBot="1" x14ac:dyDescent="0.3">
      <c r="A22" s="77"/>
      <c r="B22" s="140" t="s">
        <v>73</v>
      </c>
      <c r="C22" s="93">
        <f>+C21</f>
        <v>0</v>
      </c>
      <c r="D22" s="94">
        <f>+D21</f>
        <v>0</v>
      </c>
      <c r="E22" s="94">
        <f>+E21</f>
        <v>0</v>
      </c>
      <c r="F22" s="120">
        <f>+F21</f>
        <v>0</v>
      </c>
      <c r="G22" s="112">
        <f>SUM(C22:F22)</f>
        <v>0</v>
      </c>
      <c r="H22" s="120">
        <f>+H21</f>
        <v>0</v>
      </c>
      <c r="I22" s="251"/>
    </row>
    <row r="23" spans="1:24" ht="15.75" customHeight="1" x14ac:dyDescent="0.25">
      <c r="A23" s="77"/>
      <c r="B23" s="145"/>
      <c r="C23" s="89"/>
      <c r="D23" s="80"/>
      <c r="E23" s="80"/>
      <c r="F23" s="82"/>
      <c r="G23" s="113"/>
      <c r="H23" s="226"/>
      <c r="I23" s="251"/>
    </row>
    <row r="24" spans="1:24" ht="15.75" customHeight="1" x14ac:dyDescent="0.25">
      <c r="A24" s="108" t="s">
        <v>64</v>
      </c>
      <c r="B24" s="175" t="s">
        <v>104</v>
      </c>
      <c r="C24" s="168"/>
      <c r="D24" s="169"/>
      <c r="E24" s="169"/>
      <c r="F24" s="170"/>
      <c r="G24" s="111">
        <f t="shared" ref="G24:G32" si="0">SUM(C24:F24)</f>
        <v>0</v>
      </c>
      <c r="H24" s="225"/>
      <c r="I24" s="251"/>
    </row>
    <row r="25" spans="1:24" ht="15.75" customHeight="1" x14ac:dyDescent="0.25">
      <c r="A25" s="108" t="s">
        <v>64</v>
      </c>
      <c r="B25" s="144" t="s">
        <v>65</v>
      </c>
      <c r="C25" s="168"/>
      <c r="D25" s="169"/>
      <c r="E25" s="169"/>
      <c r="F25" s="170"/>
      <c r="G25" s="111">
        <f t="shared" si="0"/>
        <v>0</v>
      </c>
      <c r="H25" s="225"/>
      <c r="I25" s="251"/>
    </row>
    <row r="26" spans="1:24" ht="15.75" customHeight="1" x14ac:dyDescent="0.25">
      <c r="A26" s="108" t="s">
        <v>64</v>
      </c>
      <c r="B26" s="144" t="s">
        <v>71</v>
      </c>
      <c r="C26" s="168"/>
      <c r="D26" s="169"/>
      <c r="E26" s="169"/>
      <c r="F26" s="170"/>
      <c r="G26" s="111">
        <f t="shared" si="0"/>
        <v>0</v>
      </c>
      <c r="H26" s="225"/>
      <c r="I26" s="251"/>
    </row>
    <row r="27" spans="1:24" ht="15.75" customHeight="1" x14ac:dyDescent="0.25">
      <c r="A27" s="108" t="s">
        <v>64</v>
      </c>
      <c r="B27" s="144" t="s">
        <v>66</v>
      </c>
      <c r="C27" s="168"/>
      <c r="D27" s="169"/>
      <c r="E27" s="169"/>
      <c r="F27" s="170"/>
      <c r="G27" s="111">
        <f t="shared" si="0"/>
        <v>0</v>
      </c>
      <c r="H27" s="225"/>
      <c r="I27" s="251"/>
    </row>
    <row r="28" spans="1:24" ht="15.75" customHeight="1" x14ac:dyDescent="0.25">
      <c r="A28" s="108" t="s">
        <v>64</v>
      </c>
      <c r="B28" s="144" t="s">
        <v>70</v>
      </c>
      <c r="C28" s="168"/>
      <c r="D28" s="169"/>
      <c r="E28" s="169"/>
      <c r="F28" s="170"/>
      <c r="G28" s="111">
        <f t="shared" si="0"/>
        <v>0</v>
      </c>
      <c r="H28" s="225"/>
      <c r="I28" s="251"/>
    </row>
    <row r="29" spans="1:24" ht="15.75" customHeight="1" x14ac:dyDescent="0.25">
      <c r="A29" s="108" t="s">
        <v>64</v>
      </c>
      <c r="B29" s="175" t="s">
        <v>32</v>
      </c>
      <c r="C29" s="168"/>
      <c r="D29" s="169"/>
      <c r="E29" s="169"/>
      <c r="F29" s="170"/>
      <c r="G29" s="111">
        <f t="shared" si="0"/>
        <v>0</v>
      </c>
      <c r="H29" s="225"/>
      <c r="I29" s="251"/>
    </row>
    <row r="30" spans="1:24" ht="15.75" customHeight="1" x14ac:dyDescent="0.25">
      <c r="A30" s="108" t="s">
        <v>64</v>
      </c>
      <c r="B30" s="175" t="s">
        <v>101</v>
      </c>
      <c r="C30" s="168"/>
      <c r="D30" s="169"/>
      <c r="E30" s="169"/>
      <c r="F30" s="170"/>
      <c r="G30" s="111">
        <f t="shared" si="0"/>
        <v>0</v>
      </c>
      <c r="H30" s="225"/>
      <c r="I30" s="251"/>
    </row>
    <row r="31" spans="1:24" ht="15.75" customHeight="1" x14ac:dyDescent="0.25">
      <c r="A31" s="108" t="s">
        <v>64</v>
      </c>
      <c r="B31" s="86" t="s">
        <v>61</v>
      </c>
      <c r="C31" s="171"/>
      <c r="D31" s="172"/>
      <c r="E31" s="172"/>
      <c r="F31" s="173"/>
      <c r="G31" s="111">
        <f t="shared" si="0"/>
        <v>0</v>
      </c>
      <c r="H31" s="227"/>
      <c r="I31" s="251"/>
    </row>
    <row r="32" spans="1:24" ht="15.75" customHeight="1" x14ac:dyDescent="0.25">
      <c r="A32" s="108" t="s">
        <v>64</v>
      </c>
      <c r="B32" s="86"/>
      <c r="C32" s="171"/>
      <c r="D32" s="172"/>
      <c r="E32" s="172"/>
      <c r="F32" s="173"/>
      <c r="G32" s="114">
        <f t="shared" si="0"/>
        <v>0</v>
      </c>
      <c r="H32" s="227"/>
      <c r="I32" s="251"/>
    </row>
    <row r="33" spans="1:9" ht="15.75" customHeight="1" thickBot="1" x14ac:dyDescent="0.3">
      <c r="A33" s="77"/>
      <c r="B33" s="140" t="s">
        <v>75</v>
      </c>
      <c r="C33" s="93">
        <f>SUM(C24:C32)</f>
        <v>0</v>
      </c>
      <c r="D33" s="94">
        <f>SUM(D24:D32)</f>
        <v>0</v>
      </c>
      <c r="E33" s="94">
        <f>SUM(E24:E32)</f>
        <v>0</v>
      </c>
      <c r="F33" s="120">
        <f>SUM(F24:F32)</f>
        <v>0</v>
      </c>
      <c r="G33" s="112">
        <f>SUM(C33:F33)</f>
        <v>0</v>
      </c>
      <c r="H33" s="120">
        <f>SUM(H24:H32)</f>
        <v>0</v>
      </c>
      <c r="I33" s="251"/>
    </row>
    <row r="34" spans="1:9" ht="15.75" customHeight="1" x14ac:dyDescent="0.25">
      <c r="A34" s="77"/>
      <c r="B34" s="147"/>
      <c r="C34" s="90"/>
      <c r="D34" s="83"/>
      <c r="E34" s="83"/>
      <c r="F34" s="84"/>
      <c r="G34" s="115"/>
      <c r="H34" s="228"/>
      <c r="I34" s="251"/>
    </row>
    <row r="35" spans="1:9" ht="15.75" customHeight="1" thickBot="1" x14ac:dyDescent="0.3">
      <c r="A35" s="77"/>
      <c r="B35" s="140" t="s">
        <v>67</v>
      </c>
      <c r="C35" s="93">
        <f>+C22-C33</f>
        <v>0</v>
      </c>
      <c r="D35" s="94">
        <f>+D22-D33</f>
        <v>0</v>
      </c>
      <c r="E35" s="94">
        <f>+E22-E33</f>
        <v>0</v>
      </c>
      <c r="F35" s="120">
        <f>+F22-F33</f>
        <v>0</v>
      </c>
      <c r="G35" s="112">
        <f>SUM(C35:F35)</f>
        <v>0</v>
      </c>
      <c r="H35" s="120">
        <f>+H22-H33</f>
        <v>0</v>
      </c>
      <c r="I35" s="251"/>
    </row>
    <row r="36" spans="1:9" ht="15.75" customHeight="1" x14ac:dyDescent="0.25">
      <c r="A36" s="77"/>
      <c r="B36" s="147"/>
      <c r="C36" s="90"/>
      <c r="D36" s="83"/>
      <c r="E36" s="83"/>
      <c r="F36" s="84"/>
      <c r="G36" s="115"/>
      <c r="H36" s="228"/>
      <c r="I36" s="251"/>
    </row>
    <row r="37" spans="1:9" ht="15.75" customHeight="1" x14ac:dyDescent="0.25">
      <c r="A37" s="108" t="s">
        <v>64</v>
      </c>
      <c r="B37" s="144" t="s">
        <v>68</v>
      </c>
      <c r="C37" s="124"/>
      <c r="D37" s="125"/>
      <c r="E37" s="125"/>
      <c r="F37" s="126"/>
      <c r="G37" s="111">
        <f>SUM(C37:F37)</f>
        <v>0</v>
      </c>
      <c r="H37" s="229"/>
      <c r="I37" s="251"/>
    </row>
    <row r="38" spans="1:9" ht="15.75" customHeight="1" x14ac:dyDescent="0.25">
      <c r="A38" s="108" t="s">
        <v>64</v>
      </c>
      <c r="B38" s="86" t="s">
        <v>61</v>
      </c>
      <c r="C38" s="127"/>
      <c r="D38" s="128"/>
      <c r="E38" s="128"/>
      <c r="F38" s="129"/>
      <c r="G38" s="114">
        <f>SUM(C38:F38)</f>
        <v>0</v>
      </c>
      <c r="H38" s="230"/>
      <c r="I38" s="251"/>
    </row>
    <row r="39" spans="1:9" ht="15.75" customHeight="1" thickBot="1" x14ac:dyDescent="0.3">
      <c r="A39" s="77"/>
      <c r="B39" s="140" t="s">
        <v>74</v>
      </c>
      <c r="C39" s="93">
        <f>SUM(C37:C38)</f>
        <v>0</v>
      </c>
      <c r="D39" s="94">
        <f>SUM(D37:D38)</f>
        <v>0</v>
      </c>
      <c r="E39" s="94">
        <f>SUM(E37:E38)</f>
        <v>0</v>
      </c>
      <c r="F39" s="120">
        <f>SUM(F37:F38)</f>
        <v>0</v>
      </c>
      <c r="G39" s="112">
        <f>SUM(C39:F39)</f>
        <v>0</v>
      </c>
      <c r="H39" s="120">
        <f>SUM(H37:H38)</f>
        <v>0</v>
      </c>
      <c r="I39" s="251"/>
    </row>
    <row r="40" spans="1:9" ht="15.75" customHeight="1" x14ac:dyDescent="0.25">
      <c r="A40" s="108"/>
      <c r="B40" s="147"/>
      <c r="C40" s="90"/>
      <c r="D40" s="83"/>
      <c r="E40" s="83"/>
      <c r="F40" s="84"/>
      <c r="G40" s="115"/>
      <c r="H40" s="228"/>
      <c r="I40" s="251"/>
    </row>
    <row r="41" spans="1:9" ht="15.75" customHeight="1" x14ac:dyDescent="0.25">
      <c r="A41" s="108" t="s">
        <v>63</v>
      </c>
      <c r="B41" s="144" t="s">
        <v>69</v>
      </c>
      <c r="C41" s="124"/>
      <c r="D41" s="125"/>
      <c r="E41" s="125"/>
      <c r="F41" s="126"/>
      <c r="G41" s="111">
        <f>SUM(C41:F41)</f>
        <v>0</v>
      </c>
      <c r="H41" s="229"/>
      <c r="I41" s="251"/>
    </row>
    <row r="42" spans="1:9" ht="15.75" customHeight="1" x14ac:dyDescent="0.25">
      <c r="A42" s="108" t="s">
        <v>63</v>
      </c>
      <c r="B42" s="144" t="s">
        <v>78</v>
      </c>
      <c r="C42" s="124"/>
      <c r="D42" s="125"/>
      <c r="E42" s="125"/>
      <c r="F42" s="126"/>
      <c r="G42" s="111">
        <f t="shared" ref="G42:G47" si="1">SUM(C42:F42)</f>
        <v>0</v>
      </c>
      <c r="H42" s="229"/>
      <c r="I42" s="251"/>
    </row>
    <row r="43" spans="1:9" ht="15.75" customHeight="1" x14ac:dyDescent="0.25">
      <c r="A43" s="108" t="s">
        <v>63</v>
      </c>
      <c r="B43" s="86" t="s">
        <v>77</v>
      </c>
      <c r="C43" s="127"/>
      <c r="D43" s="128"/>
      <c r="E43" s="128"/>
      <c r="F43" s="129"/>
      <c r="G43" s="111">
        <f t="shared" si="1"/>
        <v>0</v>
      </c>
      <c r="H43" s="230"/>
      <c r="I43" s="251"/>
    </row>
    <row r="44" spans="1:9" ht="15.75" customHeight="1" x14ac:dyDescent="0.25">
      <c r="A44" s="108" t="s">
        <v>63</v>
      </c>
      <c r="B44" s="106" t="s">
        <v>77</v>
      </c>
      <c r="C44" s="130"/>
      <c r="D44" s="131"/>
      <c r="E44" s="131"/>
      <c r="F44" s="132"/>
      <c r="G44" s="116">
        <f t="shared" si="1"/>
        <v>0</v>
      </c>
      <c r="H44" s="231"/>
      <c r="I44" s="251"/>
    </row>
    <row r="45" spans="1:9" ht="15.75" customHeight="1" x14ac:dyDescent="0.25">
      <c r="A45" s="108" t="s">
        <v>64</v>
      </c>
      <c r="B45" s="148" t="s">
        <v>60</v>
      </c>
      <c r="C45" s="124"/>
      <c r="D45" s="125"/>
      <c r="E45" s="125"/>
      <c r="F45" s="133"/>
      <c r="G45" s="111">
        <f t="shared" si="1"/>
        <v>0</v>
      </c>
      <c r="H45" s="229"/>
      <c r="I45" s="251"/>
    </row>
    <row r="46" spans="1:9" ht="15.75" customHeight="1" x14ac:dyDescent="0.25">
      <c r="A46" s="108" t="s">
        <v>64</v>
      </c>
      <c r="B46" s="146" t="s">
        <v>59</v>
      </c>
      <c r="C46" s="127"/>
      <c r="D46" s="128"/>
      <c r="E46" s="128"/>
      <c r="F46" s="134"/>
      <c r="G46" s="111">
        <f t="shared" si="1"/>
        <v>0</v>
      </c>
      <c r="H46" s="230"/>
      <c r="I46" s="251"/>
    </row>
    <row r="47" spans="1:9" ht="15.75" customHeight="1" x14ac:dyDescent="0.25">
      <c r="A47" s="108" t="s">
        <v>64</v>
      </c>
      <c r="B47" s="86" t="s">
        <v>79</v>
      </c>
      <c r="C47" s="135"/>
      <c r="D47" s="128"/>
      <c r="E47" s="128"/>
      <c r="F47" s="134"/>
      <c r="G47" s="111">
        <f t="shared" si="1"/>
        <v>0</v>
      </c>
      <c r="H47" s="230"/>
      <c r="I47" s="251"/>
    </row>
    <row r="48" spans="1:9" ht="15.75" customHeight="1" x14ac:dyDescent="0.25">
      <c r="A48" s="108" t="s">
        <v>64</v>
      </c>
      <c r="B48" s="86" t="s">
        <v>79</v>
      </c>
      <c r="C48" s="135"/>
      <c r="D48" s="128"/>
      <c r="E48" s="128"/>
      <c r="F48" s="134"/>
      <c r="G48" s="114">
        <f>SUM(C48:F48)</f>
        <v>0</v>
      </c>
      <c r="H48" s="230"/>
      <c r="I48" s="251"/>
    </row>
    <row r="49" spans="1:24" ht="15.75" customHeight="1" thickBot="1" x14ac:dyDescent="0.3">
      <c r="A49" s="77"/>
      <c r="B49" s="140" t="s">
        <v>76</v>
      </c>
      <c r="C49" s="101">
        <f>SUM(C41:C44)-SUM(C45:C48)</f>
        <v>0</v>
      </c>
      <c r="D49" s="94">
        <f>SUM(D41:D44)-SUM(D45:D48)</f>
        <v>0</v>
      </c>
      <c r="E49" s="94">
        <f>SUM(E41:E44)-SUM(E45:E48)</f>
        <v>0</v>
      </c>
      <c r="F49" s="121">
        <f>SUM(F41:F44)-SUM(F45:F48)</f>
        <v>0</v>
      </c>
      <c r="G49" s="112">
        <f>SUM(C49:F49)</f>
        <v>0</v>
      </c>
      <c r="H49" s="121">
        <f>SUM(H41:H44)-SUM(H45:H48)</f>
        <v>0</v>
      </c>
      <c r="I49" s="251"/>
    </row>
    <row r="50" spans="1:24" ht="15.75" customHeight="1" x14ac:dyDescent="0.25">
      <c r="A50" s="77"/>
      <c r="B50" s="149"/>
      <c r="C50" s="100"/>
      <c r="D50" s="79"/>
      <c r="E50" s="79"/>
      <c r="F50" s="110"/>
      <c r="G50" s="110"/>
      <c r="H50" s="224"/>
      <c r="I50" s="251"/>
    </row>
    <row r="51" spans="1:24" ht="15.75" customHeight="1" x14ac:dyDescent="0.25">
      <c r="A51" s="108" t="s">
        <v>64</v>
      </c>
      <c r="B51" s="139" t="s">
        <v>81</v>
      </c>
      <c r="C51" s="136"/>
      <c r="D51" s="137"/>
      <c r="E51" s="137"/>
      <c r="F51" s="138"/>
      <c r="G51" s="117">
        <f>SUM(C51:F51)</f>
        <v>0</v>
      </c>
      <c r="H51" s="232"/>
      <c r="I51" s="251"/>
    </row>
    <row r="52" spans="1:24" ht="15.75" customHeight="1" thickBot="1" x14ac:dyDescent="0.3">
      <c r="A52" s="77"/>
      <c r="B52" s="140" t="s">
        <v>82</v>
      </c>
      <c r="C52" s="101">
        <f>+C51</f>
        <v>0</v>
      </c>
      <c r="D52" s="94">
        <f>+D51</f>
        <v>0</v>
      </c>
      <c r="E52" s="94">
        <f>+E51</f>
        <v>0</v>
      </c>
      <c r="F52" s="121">
        <f>+F51</f>
        <v>0</v>
      </c>
      <c r="G52" s="112">
        <f>SUM(C52:F52)</f>
        <v>0</v>
      </c>
      <c r="H52" s="121">
        <f>+H51</f>
        <v>0</v>
      </c>
      <c r="I52" s="251"/>
    </row>
    <row r="53" spans="1:24" ht="15.75" customHeight="1" thickBot="1" x14ac:dyDescent="0.3">
      <c r="A53" s="77"/>
      <c r="B53" s="149"/>
      <c r="C53" s="100"/>
      <c r="D53" s="79"/>
      <c r="E53" s="79"/>
      <c r="F53" s="110"/>
      <c r="G53" s="110"/>
      <c r="H53" s="224"/>
      <c r="I53" s="251"/>
    </row>
    <row r="54" spans="1:24" ht="18" customHeight="1" thickBot="1" x14ac:dyDescent="0.3">
      <c r="A54" s="99">
        <v>-2</v>
      </c>
      <c r="B54" s="142" t="s">
        <v>80</v>
      </c>
      <c r="C54" s="102">
        <f>+C33+C39+SUM(C45:C48)+C52</f>
        <v>0</v>
      </c>
      <c r="D54" s="97">
        <f>+D33+D39+SUM(D45:D48)+D52</f>
        <v>0</v>
      </c>
      <c r="E54" s="97">
        <f>+E33+E39+SUM(E45:E48)+E52</f>
        <v>0</v>
      </c>
      <c r="F54" s="122">
        <f>+F33+F39+SUM(F45:F48)+F52</f>
        <v>0</v>
      </c>
      <c r="G54" s="109">
        <f>SUM(C54:F54)</f>
        <v>0</v>
      </c>
      <c r="H54" s="122">
        <f>+H33+H39+SUM(H45:H48)+H52</f>
        <v>0</v>
      </c>
      <c r="I54" s="251"/>
    </row>
    <row r="55" spans="1:24" ht="15.75" customHeight="1" x14ac:dyDescent="0.25">
      <c r="A55" s="77"/>
      <c r="B55" s="149"/>
      <c r="C55" s="100"/>
      <c r="D55" s="79"/>
      <c r="E55" s="79"/>
      <c r="F55" s="110"/>
      <c r="G55" s="110"/>
      <c r="H55" s="224"/>
      <c r="I55" s="251"/>
    </row>
    <row r="56" spans="1:24" s="87" customFormat="1" ht="15.75" customHeight="1" x14ac:dyDescent="0.25">
      <c r="A56" s="98"/>
      <c r="B56" s="150" t="s">
        <v>56</v>
      </c>
      <c r="C56" s="103">
        <f>+C22+SUM(C41:C44)-C54</f>
        <v>0</v>
      </c>
      <c r="D56" s="91">
        <f>+D22+SUM(D41:D44)-D54</f>
        <v>0</v>
      </c>
      <c r="E56" s="91">
        <f>+E22+SUM(E41:E44)-E54</f>
        <v>0</v>
      </c>
      <c r="F56" s="92">
        <f>+F22+SUM(F41:F44)-F54</f>
        <v>0</v>
      </c>
      <c r="G56" s="118">
        <f>SUM(C56:F56)</f>
        <v>0</v>
      </c>
      <c r="H56" s="92">
        <f>+H22+SUM(H41:H44)-H54</f>
        <v>0</v>
      </c>
      <c r="I56" s="251"/>
      <c r="J56" s="98"/>
      <c r="K56" s="98"/>
      <c r="L56" s="98"/>
      <c r="M56" s="98"/>
      <c r="N56" s="98"/>
      <c r="O56" s="98"/>
      <c r="P56" s="98"/>
      <c r="Q56" s="98"/>
      <c r="R56" s="98"/>
      <c r="S56" s="98"/>
      <c r="T56" s="98"/>
      <c r="U56" s="98"/>
      <c r="V56" s="98"/>
      <c r="W56" s="98"/>
      <c r="X56" s="98"/>
    </row>
    <row r="57" spans="1:24" ht="15.75" customHeight="1" thickBot="1" x14ac:dyDescent="0.3">
      <c r="A57" s="77"/>
      <c r="B57" s="151"/>
      <c r="C57" s="104"/>
      <c r="D57" s="85"/>
      <c r="E57" s="85"/>
      <c r="F57" s="119"/>
      <c r="G57" s="119"/>
      <c r="H57" s="233"/>
      <c r="I57" s="251"/>
    </row>
    <row r="58" spans="1:24" ht="15.75" customHeight="1" thickBot="1" x14ac:dyDescent="0.3">
      <c r="A58" s="99">
        <v>-3</v>
      </c>
      <c r="B58" s="142" t="s">
        <v>62</v>
      </c>
      <c r="C58" s="105">
        <f t="shared" ref="C58:H58" si="2">+C19+C56</f>
        <v>0</v>
      </c>
      <c r="D58" s="95">
        <f t="shared" si="2"/>
        <v>0</v>
      </c>
      <c r="E58" s="95">
        <f t="shared" si="2"/>
        <v>0</v>
      </c>
      <c r="F58" s="109">
        <f t="shared" si="2"/>
        <v>0</v>
      </c>
      <c r="G58" s="109">
        <f t="shared" si="2"/>
        <v>0</v>
      </c>
      <c r="H58" s="109">
        <f t="shared" si="2"/>
        <v>0</v>
      </c>
      <c r="I58" s="251"/>
    </row>
    <row r="59" spans="1:24" s="71" customFormat="1" ht="16.5" x14ac:dyDescent="0.25">
      <c r="A59" s="51"/>
      <c r="B59" s="276" t="s">
        <v>114</v>
      </c>
      <c r="C59" s="276"/>
      <c r="D59" s="276"/>
      <c r="E59" s="276"/>
      <c r="F59" s="276"/>
      <c r="G59" s="276"/>
      <c r="H59" s="276"/>
      <c r="I59" s="72"/>
      <c r="J59" s="72"/>
      <c r="K59" s="72"/>
      <c r="L59" s="72"/>
      <c r="M59" s="72"/>
      <c r="N59" s="72"/>
      <c r="O59" s="72"/>
      <c r="P59" s="72"/>
    </row>
    <row r="60" spans="1:24" s="77" customFormat="1" x14ac:dyDescent="0.25">
      <c r="B60" s="78"/>
    </row>
    <row r="61" spans="1:24" s="77" customFormat="1" x14ac:dyDescent="0.25">
      <c r="B61" s="78"/>
    </row>
    <row r="62" spans="1:24" s="77" customFormat="1" x14ac:dyDescent="0.25">
      <c r="B62" s="78"/>
    </row>
    <row r="63" spans="1:24" s="77" customFormat="1" x14ac:dyDescent="0.25">
      <c r="B63" s="78"/>
    </row>
    <row r="64" spans="1:24" s="77" customFormat="1" x14ac:dyDescent="0.25">
      <c r="B64" s="78"/>
    </row>
    <row r="65" spans="2:2" s="77" customFormat="1" x14ac:dyDescent="0.25">
      <c r="B65" s="78"/>
    </row>
    <row r="66" spans="2:2" s="77" customFormat="1" x14ac:dyDescent="0.25">
      <c r="B66" s="78"/>
    </row>
    <row r="67" spans="2:2" s="77" customFormat="1" x14ac:dyDescent="0.25">
      <c r="B67" s="78"/>
    </row>
    <row r="68" spans="2:2" s="77" customFormat="1" x14ac:dyDescent="0.25">
      <c r="B68" s="78"/>
    </row>
    <row r="69" spans="2:2" s="77" customFormat="1" x14ac:dyDescent="0.25">
      <c r="B69" s="78"/>
    </row>
    <row r="70" spans="2:2" s="77" customFormat="1" x14ac:dyDescent="0.25">
      <c r="B70" s="78"/>
    </row>
    <row r="71" spans="2:2" s="77" customFormat="1" x14ac:dyDescent="0.25">
      <c r="B71" s="78"/>
    </row>
    <row r="72" spans="2:2" s="77" customFormat="1" x14ac:dyDescent="0.25">
      <c r="B72" s="78"/>
    </row>
    <row r="73" spans="2:2" s="77" customFormat="1" x14ac:dyDescent="0.25">
      <c r="B73" s="78"/>
    </row>
    <row r="74" spans="2:2" s="77" customFormat="1" x14ac:dyDescent="0.25">
      <c r="B74" s="78"/>
    </row>
    <row r="75" spans="2:2" s="77" customFormat="1" x14ac:dyDescent="0.25">
      <c r="B75" s="78"/>
    </row>
    <row r="76" spans="2:2" s="77" customFormat="1" x14ac:dyDescent="0.25">
      <c r="B76" s="78"/>
    </row>
    <row r="77" spans="2:2" s="77" customFormat="1" x14ac:dyDescent="0.25">
      <c r="B77" s="78"/>
    </row>
    <row r="78" spans="2:2" s="77" customFormat="1" x14ac:dyDescent="0.25">
      <c r="B78" s="78"/>
    </row>
    <row r="79" spans="2:2" s="77" customFormat="1" x14ac:dyDescent="0.25">
      <c r="B79" s="78"/>
    </row>
    <row r="80" spans="2:2" s="77" customFormat="1" x14ac:dyDescent="0.25">
      <c r="B80" s="78"/>
    </row>
    <row r="81" spans="2:2" s="77" customFormat="1" x14ac:dyDescent="0.25">
      <c r="B81" s="78"/>
    </row>
    <row r="82" spans="2:2" s="77" customFormat="1" x14ac:dyDescent="0.25">
      <c r="B82" s="78"/>
    </row>
    <row r="83" spans="2:2" s="77" customFormat="1" x14ac:dyDescent="0.25">
      <c r="B83" s="78"/>
    </row>
    <row r="84" spans="2:2" s="77" customFormat="1" x14ac:dyDescent="0.25">
      <c r="B84" s="78"/>
    </row>
    <row r="85" spans="2:2" s="77" customFormat="1" x14ac:dyDescent="0.25">
      <c r="B85" s="78"/>
    </row>
    <row r="86" spans="2:2" s="77" customFormat="1" x14ac:dyDescent="0.25">
      <c r="B86" s="78"/>
    </row>
    <row r="87" spans="2:2" s="77" customFormat="1" x14ac:dyDescent="0.25">
      <c r="B87" s="78"/>
    </row>
    <row r="88" spans="2:2" s="77" customFormat="1" x14ac:dyDescent="0.25">
      <c r="B88" s="78"/>
    </row>
    <row r="89" spans="2:2" s="77" customFormat="1" x14ac:dyDescent="0.25">
      <c r="B89" s="78"/>
    </row>
    <row r="90" spans="2:2" s="77" customFormat="1" x14ac:dyDescent="0.25">
      <c r="B90" s="78"/>
    </row>
    <row r="91" spans="2:2" s="77" customFormat="1" x14ac:dyDescent="0.25">
      <c r="B91" s="78"/>
    </row>
    <row r="92" spans="2:2" s="77" customFormat="1" x14ac:dyDescent="0.25">
      <c r="B92" s="78"/>
    </row>
    <row r="93" spans="2:2" s="77" customFormat="1" x14ac:dyDescent="0.25">
      <c r="B93" s="78"/>
    </row>
    <row r="94" spans="2:2" s="77" customFormat="1" x14ac:dyDescent="0.25">
      <c r="B94" s="78"/>
    </row>
    <row r="95" spans="2:2" s="77" customFormat="1" x14ac:dyDescent="0.25">
      <c r="B95" s="78"/>
    </row>
    <row r="96" spans="2:2" s="77" customFormat="1" x14ac:dyDescent="0.25">
      <c r="B96" s="78"/>
    </row>
    <row r="97" spans="2:2" s="77" customFormat="1" x14ac:dyDescent="0.25">
      <c r="B97" s="78"/>
    </row>
    <row r="98" spans="2:2" s="77" customFormat="1" x14ac:dyDescent="0.25">
      <c r="B98" s="78"/>
    </row>
    <row r="99" spans="2:2" s="77" customFormat="1" x14ac:dyDescent="0.25">
      <c r="B99" s="78"/>
    </row>
    <row r="100" spans="2:2" s="77" customFormat="1" x14ac:dyDescent="0.25">
      <c r="B100" s="78"/>
    </row>
    <row r="101" spans="2:2" s="77" customFormat="1" x14ac:dyDescent="0.25">
      <c r="B101" s="78"/>
    </row>
    <row r="102" spans="2:2" s="77" customFormat="1" x14ac:dyDescent="0.25">
      <c r="B102" s="78"/>
    </row>
    <row r="103" spans="2:2" s="77" customFormat="1" x14ac:dyDescent="0.25">
      <c r="B103" s="78"/>
    </row>
    <row r="104" spans="2:2" s="77" customFormat="1" x14ac:dyDescent="0.25">
      <c r="B104" s="78"/>
    </row>
    <row r="105" spans="2:2" s="77" customFormat="1" x14ac:dyDescent="0.25">
      <c r="B105" s="78"/>
    </row>
    <row r="106" spans="2:2" s="77" customFormat="1" x14ac:dyDescent="0.25">
      <c r="B106" s="78"/>
    </row>
    <row r="107" spans="2:2" s="77" customFormat="1" x14ac:dyDescent="0.25">
      <c r="B107" s="78"/>
    </row>
    <row r="108" spans="2:2" s="77" customFormat="1" x14ac:dyDescent="0.25">
      <c r="B108" s="78"/>
    </row>
    <row r="109" spans="2:2" s="77" customFormat="1" x14ac:dyDescent="0.25">
      <c r="B109" s="78"/>
    </row>
    <row r="110" spans="2:2" s="77" customFormat="1" x14ac:dyDescent="0.25">
      <c r="B110" s="78"/>
    </row>
    <row r="111" spans="2:2" s="77" customFormat="1" x14ac:dyDescent="0.25">
      <c r="B111" s="78"/>
    </row>
    <row r="112" spans="2:2" s="77" customFormat="1" x14ac:dyDescent="0.25">
      <c r="B112" s="78"/>
    </row>
    <row r="113" spans="2:2" s="77" customFormat="1" x14ac:dyDescent="0.25">
      <c r="B113" s="78"/>
    </row>
    <row r="114" spans="2:2" s="77" customFormat="1" x14ac:dyDescent="0.25">
      <c r="B114" s="78"/>
    </row>
    <row r="115" spans="2:2" s="77" customFormat="1" x14ac:dyDescent="0.25">
      <c r="B115" s="78"/>
    </row>
    <row r="116" spans="2:2" s="77" customFormat="1" x14ac:dyDescent="0.25">
      <c r="B116" s="78"/>
    </row>
    <row r="117" spans="2:2" s="77" customFormat="1" x14ac:dyDescent="0.25">
      <c r="B117" s="78"/>
    </row>
    <row r="118" spans="2:2" s="77" customFormat="1" x14ac:dyDescent="0.25">
      <c r="B118" s="78"/>
    </row>
    <row r="119" spans="2:2" s="77" customFormat="1" x14ac:dyDescent="0.25">
      <c r="B119" s="78"/>
    </row>
    <row r="120" spans="2:2" s="77" customFormat="1" x14ac:dyDescent="0.25">
      <c r="B120" s="78"/>
    </row>
    <row r="121" spans="2:2" s="77" customFormat="1" x14ac:dyDescent="0.25">
      <c r="B121" s="78"/>
    </row>
    <row r="122" spans="2:2" s="77" customFormat="1" x14ac:dyDescent="0.25">
      <c r="B122" s="78"/>
    </row>
    <row r="123" spans="2:2" s="77" customFormat="1" x14ac:dyDescent="0.25">
      <c r="B123" s="78"/>
    </row>
    <row r="124" spans="2:2" s="77" customFormat="1" x14ac:dyDescent="0.25">
      <c r="B124" s="78"/>
    </row>
    <row r="125" spans="2:2" s="77" customFormat="1" x14ac:dyDescent="0.25">
      <c r="B125" s="78"/>
    </row>
    <row r="126" spans="2:2" s="77" customFormat="1" x14ac:dyDescent="0.25">
      <c r="B126" s="78"/>
    </row>
    <row r="127" spans="2:2" s="77" customFormat="1" x14ac:dyDescent="0.25">
      <c r="B127" s="78"/>
    </row>
    <row r="128" spans="2:2" s="77" customFormat="1" x14ac:dyDescent="0.25">
      <c r="B128" s="78"/>
    </row>
    <row r="129" spans="2:2" s="77" customFormat="1" x14ac:dyDescent="0.25">
      <c r="B129" s="78"/>
    </row>
    <row r="130" spans="2:2" s="77" customFormat="1" x14ac:dyDescent="0.25">
      <c r="B130" s="78"/>
    </row>
    <row r="131" spans="2:2" s="77" customFormat="1" x14ac:dyDescent="0.25">
      <c r="B131" s="78"/>
    </row>
    <row r="132" spans="2:2" s="77" customFormat="1" x14ac:dyDescent="0.25">
      <c r="B132" s="78"/>
    </row>
  </sheetData>
  <sheetProtection algorithmName="SHA-512" hashValue="6oBZJS2nNIXj+v+/Kxa+BaREmkjd2SvE1zkHYkIpu9+P1uoYuATB2fRdjg36NO3NOF5n6UGK8fxG0VD8gcRT/g==" saltValue="9cmN5cJEj3gzxpKniyAxBA==" spinCount="100000" sheet="1" selectLockedCells="1"/>
  <mergeCells count="7">
    <mergeCell ref="A1:H1"/>
    <mergeCell ref="A14:H15"/>
    <mergeCell ref="I14:I58"/>
    <mergeCell ref="B59:H59"/>
    <mergeCell ref="C5:D5"/>
    <mergeCell ref="C16:G16"/>
    <mergeCell ref="F10:G11"/>
  </mergeCells>
  <phoneticPr fontId="22" type="noConversion"/>
  <printOptions horizontalCentered="1" verticalCentered="1"/>
  <pageMargins left="0.27559055118110237" right="0.27559055118110237" top="0.59055118110236227" bottom="0.59055118110236227" header="0.31496062992125984" footer="0.31496062992125984"/>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Z107"/>
  <sheetViews>
    <sheetView rightToLeft="1" tabSelected="1" topLeftCell="A52" zoomScale="75" workbookViewId="0">
      <selection activeCell="B50" sqref="B50"/>
    </sheetView>
  </sheetViews>
  <sheetFormatPr defaultColWidth="9.1796875" defaultRowHeight="12.5" x14ac:dyDescent="0.25"/>
  <cols>
    <col min="1" max="1" width="5.7265625" style="76" customWidth="1"/>
    <col min="2" max="2" width="36.1796875" style="75" customWidth="1"/>
    <col min="3" max="3" width="19.1796875" style="76" customWidth="1"/>
    <col min="4" max="4" width="25.26953125" style="76" customWidth="1"/>
    <col min="5" max="21" width="9.1796875" style="77"/>
    <col min="22" max="16384" width="9.1796875" style="76"/>
  </cols>
  <sheetData>
    <row r="1" spans="1:5" ht="27" customHeight="1" thickBot="1" x14ac:dyDescent="0.3">
      <c r="A1" s="247" t="s">
        <v>83</v>
      </c>
      <c r="B1" s="248"/>
      <c r="C1" s="248"/>
      <c r="D1" s="249"/>
    </row>
    <row r="2" spans="1:5" ht="6.75" customHeight="1" x14ac:dyDescent="0.25">
      <c r="A2" s="77"/>
      <c r="B2" s="20"/>
      <c r="C2" s="21"/>
      <c r="D2" s="21"/>
    </row>
    <row r="3" spans="1:5" ht="18" x14ac:dyDescent="0.25">
      <c r="A3" s="77"/>
      <c r="B3" s="22" t="s">
        <v>9</v>
      </c>
      <c r="C3" s="23"/>
      <c r="D3" s="23"/>
    </row>
    <row r="4" spans="1:5" ht="5.25" customHeight="1" x14ac:dyDescent="0.25">
      <c r="A4" s="77"/>
      <c r="B4" s="152"/>
      <c r="C4" s="23"/>
      <c r="D4" s="23"/>
    </row>
    <row r="5" spans="1:5" ht="16" thickBot="1" x14ac:dyDescent="0.3">
      <c r="A5" s="77"/>
      <c r="B5" s="153" t="s">
        <v>10</v>
      </c>
      <c r="C5" s="246">
        <f>+'נספח א-דוחות'!B5</f>
        <v>0</v>
      </c>
      <c r="D5" s="246"/>
    </row>
    <row r="6" spans="1:5" ht="16.5" thickTop="1" thickBot="1" x14ac:dyDescent="0.3">
      <c r="A6" s="77"/>
      <c r="B6" s="156" t="s">
        <v>108</v>
      </c>
      <c r="C6" s="157">
        <f>+'נספח א-דוחות'!B6</f>
        <v>0</v>
      </c>
      <c r="D6" s="158"/>
    </row>
    <row r="7" spans="1:5" ht="9.75" customHeight="1" thickTop="1" x14ac:dyDescent="0.25">
      <c r="A7" s="77"/>
      <c r="B7" s="152"/>
      <c r="C7" s="23"/>
      <c r="D7" s="23"/>
    </row>
    <row r="8" spans="1:5" ht="15.5" x14ac:dyDescent="0.25">
      <c r="A8" s="77"/>
      <c r="B8" s="25" t="s">
        <v>12</v>
      </c>
      <c r="C8" s="152"/>
      <c r="D8" s="23"/>
    </row>
    <row r="9" spans="1:5" ht="3" customHeight="1" x14ac:dyDescent="0.25">
      <c r="A9" s="77"/>
      <c r="B9" s="25"/>
      <c r="C9" s="152"/>
      <c r="D9" s="23"/>
    </row>
    <row r="10" spans="1:5" ht="14" x14ac:dyDescent="0.25">
      <c r="A10" s="77"/>
      <c r="B10" s="159" t="s">
        <v>13</v>
      </c>
      <c r="C10" s="160">
        <f>+'נספח א-דוחות'!B10</f>
        <v>0</v>
      </c>
      <c r="D10" s="161" t="s">
        <v>14</v>
      </c>
    </row>
    <row r="11" spans="1:5" ht="14" x14ac:dyDescent="0.25">
      <c r="A11" s="77"/>
      <c r="B11" s="159" t="s">
        <v>15</v>
      </c>
      <c r="C11" s="160">
        <f>+'נספח א-דוחות'!B11</f>
        <v>0</v>
      </c>
      <c r="D11" s="161" t="s">
        <v>14</v>
      </c>
    </row>
    <row r="12" spans="1:5" ht="3.75" customHeight="1" x14ac:dyDescent="0.25">
      <c r="A12" s="77"/>
      <c r="B12" s="162"/>
      <c r="C12" s="163"/>
      <c r="D12" s="161"/>
    </row>
    <row r="13" spans="1:5" ht="14" x14ac:dyDescent="0.25">
      <c r="A13" s="77"/>
      <c r="B13" s="159" t="s">
        <v>16</v>
      </c>
      <c r="C13" s="160">
        <f>+'נספח א-דוחות'!B13</f>
        <v>0</v>
      </c>
      <c r="D13" s="161" t="s">
        <v>17</v>
      </c>
    </row>
    <row r="14" spans="1:5" ht="7.5" customHeight="1" x14ac:dyDescent="0.25">
      <c r="A14" s="77"/>
      <c r="B14" s="78"/>
      <c r="C14" s="164"/>
      <c r="D14" s="164"/>
    </row>
    <row r="15" spans="1:5" ht="16" thickBot="1" x14ac:dyDescent="0.3">
      <c r="A15" s="77"/>
      <c r="B15" s="155" t="s">
        <v>11</v>
      </c>
      <c r="C15" s="154">
        <f>+'נספח א-דוחות'!E5</f>
        <v>0</v>
      </c>
      <c r="D15" s="164"/>
    </row>
    <row r="16" spans="1:5" ht="13.5" thickTop="1" thickBot="1" x14ac:dyDescent="0.3">
      <c r="A16" s="77"/>
      <c r="B16" s="250" t="s">
        <v>113</v>
      </c>
      <c r="C16" s="250"/>
      <c r="D16" s="250"/>
      <c r="E16" s="251" t="s">
        <v>111</v>
      </c>
    </row>
    <row r="17" spans="1:26" s="87" customFormat="1" ht="16" thickBot="1" x14ac:dyDescent="0.3">
      <c r="A17" s="98"/>
      <c r="B17" s="177" t="s">
        <v>91</v>
      </c>
      <c r="C17" s="178" t="s">
        <v>88</v>
      </c>
      <c r="D17" s="179" t="s">
        <v>85</v>
      </c>
      <c r="E17" s="251"/>
      <c r="F17" s="98"/>
      <c r="G17" s="98"/>
      <c r="H17" s="98"/>
      <c r="I17" s="98"/>
      <c r="J17" s="98"/>
      <c r="K17" s="98"/>
      <c r="L17" s="98"/>
      <c r="M17" s="98"/>
      <c r="N17" s="98"/>
      <c r="O17" s="98"/>
      <c r="P17" s="98"/>
      <c r="Q17" s="98"/>
      <c r="R17" s="98"/>
      <c r="S17" s="98"/>
      <c r="T17" s="98"/>
      <c r="U17" s="98"/>
    </row>
    <row r="18" spans="1:26" ht="14" x14ac:dyDescent="0.25">
      <c r="A18" s="77"/>
      <c r="B18" s="143"/>
      <c r="C18" s="79"/>
      <c r="D18" s="110"/>
      <c r="E18" s="251"/>
    </row>
    <row r="19" spans="1:26" ht="14.5" x14ac:dyDescent="0.25">
      <c r="A19" s="108" t="s">
        <v>64</v>
      </c>
      <c r="B19" s="195"/>
      <c r="C19" s="125"/>
      <c r="D19" s="184"/>
      <c r="E19" s="251"/>
    </row>
    <row r="20" spans="1:26" ht="14.5" x14ac:dyDescent="0.25">
      <c r="A20" s="108" t="s">
        <v>64</v>
      </c>
      <c r="B20" s="86" t="s">
        <v>86</v>
      </c>
      <c r="C20" s="125"/>
      <c r="D20" s="184"/>
      <c r="E20" s="251"/>
    </row>
    <row r="21" spans="1:26" ht="14.5" x14ac:dyDescent="0.25">
      <c r="A21" s="108" t="s">
        <v>64</v>
      </c>
      <c r="B21" s="86" t="s">
        <v>86</v>
      </c>
      <c r="C21" s="125"/>
      <c r="D21" s="184"/>
      <c r="E21" s="251"/>
    </row>
    <row r="22" spans="1:26" ht="14.5" x14ac:dyDescent="0.25">
      <c r="A22" s="108" t="s">
        <v>64</v>
      </c>
      <c r="B22" s="86" t="s">
        <v>86</v>
      </c>
      <c r="C22" s="125"/>
      <c r="D22" s="184"/>
      <c r="E22" s="251"/>
    </row>
    <row r="23" spans="1:26" ht="14.5" thickBot="1" x14ac:dyDescent="0.3">
      <c r="A23" s="77"/>
      <c r="B23" s="140" t="s">
        <v>84</v>
      </c>
      <c r="C23" s="94">
        <f>SUM(C19:C22)</f>
        <v>0</v>
      </c>
      <c r="D23" s="185"/>
      <c r="E23" s="251"/>
    </row>
    <row r="24" spans="1:26" ht="14" x14ac:dyDescent="0.25">
      <c r="A24" s="77"/>
      <c r="B24" s="145"/>
      <c r="C24" s="80"/>
      <c r="D24" s="186"/>
      <c r="E24" s="251"/>
    </row>
    <row r="25" spans="1:26" ht="14.5" x14ac:dyDescent="0.25">
      <c r="A25" s="108" t="s">
        <v>64</v>
      </c>
      <c r="B25" s="195" t="s">
        <v>105</v>
      </c>
      <c r="C25" s="125"/>
      <c r="D25" s="184"/>
      <c r="E25" s="251"/>
    </row>
    <row r="26" spans="1:26" ht="14.5" x14ac:dyDescent="0.25">
      <c r="A26" s="108" t="s">
        <v>64</v>
      </c>
      <c r="B26" s="86" t="s">
        <v>92</v>
      </c>
      <c r="C26" s="125"/>
      <c r="D26" s="184"/>
      <c r="E26" s="251"/>
    </row>
    <row r="27" spans="1:26" ht="14.5" x14ac:dyDescent="0.25">
      <c r="A27" s="108" t="s">
        <v>64</v>
      </c>
      <c r="B27" s="86" t="s">
        <v>61</v>
      </c>
      <c r="C27" s="125"/>
      <c r="D27" s="184"/>
      <c r="E27" s="251"/>
    </row>
    <row r="28" spans="1:26" ht="14.5" x14ac:dyDescent="0.25">
      <c r="A28" s="108" t="s">
        <v>64</v>
      </c>
      <c r="B28" s="86" t="s">
        <v>61</v>
      </c>
      <c r="C28" s="125"/>
      <c r="D28" s="184"/>
      <c r="E28" s="251"/>
    </row>
    <row r="29" spans="1:26" ht="14.5" x14ac:dyDescent="0.25">
      <c r="A29" s="108" t="s">
        <v>64</v>
      </c>
      <c r="B29" s="86" t="s">
        <v>61</v>
      </c>
      <c r="C29" s="125"/>
      <c r="D29" s="184"/>
      <c r="E29" s="251"/>
    </row>
    <row r="30" spans="1:26" s="77" customFormat="1" ht="14.5" thickBot="1" x14ac:dyDescent="0.3">
      <c r="B30" s="140" t="s">
        <v>106</v>
      </c>
      <c r="C30" s="94">
        <f>SUM(C25:C29)</f>
        <v>0</v>
      </c>
      <c r="D30" s="185"/>
      <c r="E30" s="251"/>
      <c r="V30" s="76"/>
      <c r="W30" s="76"/>
      <c r="X30" s="76"/>
      <c r="Y30" s="76"/>
      <c r="Z30" s="76"/>
    </row>
    <row r="31" spans="1:26" s="77" customFormat="1" ht="14.5" thickBot="1" x14ac:dyDescent="0.3">
      <c r="B31" s="147"/>
      <c r="C31" s="83"/>
      <c r="D31" s="187"/>
      <c r="E31" s="251"/>
      <c r="V31" s="76"/>
      <c r="W31" s="76"/>
      <c r="X31" s="76"/>
      <c r="Y31" s="76"/>
      <c r="Z31" s="76"/>
    </row>
    <row r="32" spans="1:26" ht="16" thickBot="1" x14ac:dyDescent="0.3">
      <c r="A32" s="99">
        <v>-1</v>
      </c>
      <c r="B32" s="142" t="s">
        <v>89</v>
      </c>
      <c r="C32" s="97">
        <f>+C23+C30</f>
        <v>0</v>
      </c>
      <c r="D32" s="188"/>
      <c r="E32" s="251"/>
    </row>
    <row r="33" spans="1:26" s="77" customFormat="1" ht="14" x14ac:dyDescent="0.25">
      <c r="B33" s="147"/>
      <c r="C33" s="83"/>
      <c r="D33" s="187"/>
      <c r="E33" s="251"/>
      <c r="V33" s="76"/>
      <c r="W33" s="76"/>
      <c r="X33" s="76"/>
      <c r="Y33" s="76"/>
      <c r="Z33" s="76"/>
    </row>
    <row r="34" spans="1:26" s="77" customFormat="1" ht="14.5" x14ac:dyDescent="0.25">
      <c r="A34" s="108" t="s">
        <v>63</v>
      </c>
      <c r="B34" s="195" t="s">
        <v>94</v>
      </c>
      <c r="C34" s="125"/>
      <c r="D34" s="184"/>
      <c r="E34" s="251"/>
      <c r="V34" s="76"/>
      <c r="W34" s="76"/>
      <c r="X34" s="76"/>
      <c r="Y34" s="76"/>
      <c r="Z34" s="76"/>
    </row>
    <row r="35" spans="1:26" s="77" customFormat="1" ht="14.5" x14ac:dyDescent="0.25">
      <c r="A35" s="108" t="s">
        <v>63</v>
      </c>
      <c r="B35" s="86" t="s">
        <v>94</v>
      </c>
      <c r="C35" s="128"/>
      <c r="D35" s="184"/>
      <c r="E35" s="251"/>
      <c r="V35" s="76"/>
      <c r="W35" s="76"/>
      <c r="X35" s="76"/>
      <c r="Y35" s="76"/>
      <c r="Z35" s="76"/>
    </row>
    <row r="36" spans="1:26" s="77" customFormat="1" ht="14.5" x14ac:dyDescent="0.25">
      <c r="A36" s="108" t="s">
        <v>63</v>
      </c>
      <c r="B36" s="86" t="s">
        <v>94</v>
      </c>
      <c r="C36" s="128"/>
      <c r="D36" s="184"/>
      <c r="E36" s="251"/>
      <c r="V36" s="76"/>
      <c r="W36" s="76"/>
      <c r="X36" s="76"/>
      <c r="Y36" s="76"/>
      <c r="Z36" s="76"/>
    </row>
    <row r="37" spans="1:26" s="77" customFormat="1" ht="14.5" x14ac:dyDescent="0.25">
      <c r="A37" s="108" t="s">
        <v>63</v>
      </c>
      <c r="B37" s="86" t="s">
        <v>94</v>
      </c>
      <c r="C37" s="128"/>
      <c r="D37" s="184"/>
      <c r="E37" s="251"/>
      <c r="V37" s="76"/>
      <c r="W37" s="76"/>
      <c r="X37" s="76"/>
      <c r="Y37" s="76"/>
      <c r="Z37" s="76"/>
    </row>
    <row r="38" spans="1:26" s="77" customFormat="1" ht="14.5" x14ac:dyDescent="0.25">
      <c r="A38" s="108" t="s">
        <v>63</v>
      </c>
      <c r="B38" s="86" t="s">
        <v>94</v>
      </c>
      <c r="C38" s="128"/>
      <c r="D38" s="184"/>
      <c r="E38" s="251"/>
      <c r="V38" s="76"/>
      <c r="W38" s="76"/>
      <c r="X38" s="76"/>
      <c r="Y38" s="76"/>
      <c r="Z38" s="76"/>
    </row>
    <row r="39" spans="1:26" s="77" customFormat="1" ht="15" thickBot="1" x14ac:dyDescent="0.3">
      <c r="A39" s="108" t="s">
        <v>63</v>
      </c>
      <c r="B39" s="86" t="s">
        <v>94</v>
      </c>
      <c r="C39" s="128"/>
      <c r="D39" s="189"/>
      <c r="E39" s="251"/>
      <c r="V39" s="76"/>
      <c r="W39" s="76"/>
      <c r="X39" s="76"/>
      <c r="Y39" s="76"/>
      <c r="Z39" s="76"/>
    </row>
    <row r="40" spans="1:26" ht="16" thickBot="1" x14ac:dyDescent="0.3">
      <c r="A40" s="99">
        <v>-2</v>
      </c>
      <c r="B40" s="142" t="s">
        <v>8</v>
      </c>
      <c r="C40" s="97">
        <f>SUM(C34:C39)</f>
        <v>0</v>
      </c>
      <c r="D40" s="188"/>
      <c r="E40" s="251"/>
    </row>
    <row r="41" spans="1:26" ht="14.5" thickBot="1" x14ac:dyDescent="0.3">
      <c r="A41" s="77"/>
      <c r="B41" s="151"/>
      <c r="C41" s="85"/>
      <c r="D41" s="190"/>
      <c r="E41" s="251"/>
    </row>
    <row r="42" spans="1:26" ht="16" thickBot="1" x14ac:dyDescent="0.3">
      <c r="A42" s="99">
        <v>-3</v>
      </c>
      <c r="B42" s="142" t="s">
        <v>90</v>
      </c>
      <c r="C42" s="95">
        <f>+C40-C32</f>
        <v>0</v>
      </c>
      <c r="D42" s="188"/>
      <c r="E42" s="251"/>
    </row>
    <row r="43" spans="1:26" s="77" customFormat="1" x14ac:dyDescent="0.25">
      <c r="B43" s="254"/>
      <c r="C43" s="254"/>
      <c r="D43" s="254"/>
      <c r="E43" s="251"/>
    </row>
    <row r="44" spans="1:26" s="77" customFormat="1" ht="13" thickBot="1" x14ac:dyDescent="0.3">
      <c r="B44" s="250" t="s">
        <v>112</v>
      </c>
      <c r="C44" s="250"/>
      <c r="D44" s="250"/>
      <c r="E44" s="251"/>
    </row>
    <row r="45" spans="1:26" s="77" customFormat="1" ht="16" thickBot="1" x14ac:dyDescent="0.3">
      <c r="A45" s="253" t="s">
        <v>110</v>
      </c>
      <c r="B45" s="177" t="s">
        <v>95</v>
      </c>
      <c r="C45" s="178" t="s">
        <v>88</v>
      </c>
      <c r="D45" s="191" t="s">
        <v>85</v>
      </c>
      <c r="E45" s="251"/>
    </row>
    <row r="46" spans="1:26" s="77" customFormat="1" ht="14" x14ac:dyDescent="0.25">
      <c r="A46" s="253"/>
      <c r="B46" s="143"/>
      <c r="C46" s="79"/>
      <c r="D46" s="192"/>
      <c r="E46" s="251"/>
    </row>
    <row r="47" spans="1:26" s="77" customFormat="1" ht="14.5" x14ac:dyDescent="0.25">
      <c r="A47" s="253"/>
      <c r="B47" s="194" t="s">
        <v>86</v>
      </c>
      <c r="C47" s="125"/>
      <c r="D47" s="184"/>
      <c r="E47" s="251"/>
    </row>
    <row r="48" spans="1:26" s="77" customFormat="1" ht="14.5" x14ac:dyDescent="0.25">
      <c r="A48" s="253"/>
      <c r="B48" s="86" t="s">
        <v>86</v>
      </c>
      <c r="C48" s="125"/>
      <c r="D48" s="184"/>
      <c r="E48" s="251"/>
    </row>
    <row r="49" spans="1:5" s="77" customFormat="1" ht="14.5" x14ac:dyDescent="0.25">
      <c r="A49" s="253"/>
      <c r="B49" s="86" t="s">
        <v>86</v>
      </c>
      <c r="C49" s="125"/>
      <c r="D49" s="184"/>
      <c r="E49" s="251"/>
    </row>
    <row r="50" spans="1:5" s="77" customFormat="1" ht="14.5" x14ac:dyDescent="0.25">
      <c r="A50" s="253"/>
      <c r="B50" s="86" t="s">
        <v>86</v>
      </c>
      <c r="C50" s="125"/>
      <c r="D50" s="184"/>
      <c r="E50" s="251"/>
    </row>
    <row r="51" spans="1:5" s="77" customFormat="1" ht="14.5" x14ac:dyDescent="0.25">
      <c r="A51" s="253"/>
      <c r="B51" s="86" t="s">
        <v>86</v>
      </c>
      <c r="C51" s="125"/>
      <c r="D51" s="184"/>
      <c r="E51" s="251"/>
    </row>
    <row r="52" spans="1:5" s="77" customFormat="1" ht="14.5" x14ac:dyDescent="0.25">
      <c r="A52" s="253"/>
      <c r="B52" s="86" t="s">
        <v>61</v>
      </c>
      <c r="C52" s="125"/>
      <c r="D52" s="184"/>
      <c r="E52" s="251"/>
    </row>
    <row r="53" spans="1:5" s="77" customFormat="1" ht="14.5" x14ac:dyDescent="0.25">
      <c r="A53" s="253"/>
      <c r="B53" s="86" t="s">
        <v>61</v>
      </c>
      <c r="C53" s="125"/>
      <c r="D53" s="184"/>
      <c r="E53" s="251"/>
    </row>
    <row r="54" spans="1:5" s="77" customFormat="1" ht="15" thickBot="1" x14ac:dyDescent="0.3">
      <c r="A54" s="253"/>
      <c r="B54" s="176" t="s">
        <v>61</v>
      </c>
      <c r="C54" s="174"/>
      <c r="D54" s="193"/>
      <c r="E54" s="251"/>
    </row>
    <row r="55" spans="1:5" s="77" customFormat="1" x14ac:dyDescent="0.25">
      <c r="B55" s="252" t="s">
        <v>109</v>
      </c>
      <c r="C55" s="252"/>
      <c r="D55" s="252"/>
    </row>
    <row r="56" spans="1:5" s="77" customFormat="1" x14ac:dyDescent="0.25">
      <c r="B56" s="78"/>
    </row>
    <row r="57" spans="1:5" s="77" customFormat="1" x14ac:dyDescent="0.25">
      <c r="B57" s="78"/>
    </row>
    <row r="58" spans="1:5" s="77" customFormat="1" x14ac:dyDescent="0.25">
      <c r="B58" s="78"/>
    </row>
    <row r="59" spans="1:5" s="77" customFormat="1" x14ac:dyDescent="0.25">
      <c r="B59" s="78"/>
    </row>
    <row r="60" spans="1:5" s="77" customFormat="1" x14ac:dyDescent="0.25">
      <c r="B60" s="78"/>
    </row>
    <row r="61" spans="1:5" s="77" customFormat="1" x14ac:dyDescent="0.25">
      <c r="B61" s="78"/>
    </row>
    <row r="62" spans="1:5" s="77" customFormat="1" x14ac:dyDescent="0.25">
      <c r="B62" s="78"/>
    </row>
    <row r="63" spans="1:5" s="77" customFormat="1" x14ac:dyDescent="0.25">
      <c r="B63" s="78"/>
    </row>
    <row r="64" spans="1:5" s="77" customFormat="1" x14ac:dyDescent="0.25">
      <c r="B64" s="78"/>
    </row>
    <row r="65" spans="2:2" s="77" customFormat="1" x14ac:dyDescent="0.25">
      <c r="B65" s="78"/>
    </row>
    <row r="66" spans="2:2" s="77" customFormat="1" x14ac:dyDescent="0.25">
      <c r="B66" s="78"/>
    </row>
    <row r="67" spans="2:2" s="77" customFormat="1" x14ac:dyDescent="0.25">
      <c r="B67" s="78"/>
    </row>
    <row r="68" spans="2:2" s="77" customFormat="1" x14ac:dyDescent="0.25">
      <c r="B68" s="78"/>
    </row>
    <row r="69" spans="2:2" s="77" customFormat="1" x14ac:dyDescent="0.25">
      <c r="B69" s="78"/>
    </row>
    <row r="70" spans="2:2" s="77" customFormat="1" x14ac:dyDescent="0.25">
      <c r="B70" s="78"/>
    </row>
    <row r="71" spans="2:2" s="77" customFormat="1" x14ac:dyDescent="0.25">
      <c r="B71" s="78"/>
    </row>
    <row r="72" spans="2:2" s="77" customFormat="1" x14ac:dyDescent="0.25">
      <c r="B72" s="78"/>
    </row>
    <row r="73" spans="2:2" s="77" customFormat="1" x14ac:dyDescent="0.25">
      <c r="B73" s="78"/>
    </row>
    <row r="74" spans="2:2" s="77" customFormat="1" x14ac:dyDescent="0.25">
      <c r="B74" s="78"/>
    </row>
    <row r="75" spans="2:2" s="77" customFormat="1" x14ac:dyDescent="0.25">
      <c r="B75" s="78"/>
    </row>
    <row r="76" spans="2:2" s="77" customFormat="1" x14ac:dyDescent="0.25">
      <c r="B76" s="78"/>
    </row>
    <row r="77" spans="2:2" s="77" customFormat="1" x14ac:dyDescent="0.25">
      <c r="B77" s="78"/>
    </row>
    <row r="78" spans="2:2" s="77" customFormat="1" x14ac:dyDescent="0.25">
      <c r="B78" s="78"/>
    </row>
    <row r="79" spans="2:2" s="77" customFormat="1" x14ac:dyDescent="0.25">
      <c r="B79" s="78"/>
    </row>
    <row r="80" spans="2:2" s="77" customFormat="1" x14ac:dyDescent="0.25">
      <c r="B80" s="78"/>
    </row>
    <row r="81" spans="2:2" s="77" customFormat="1" x14ac:dyDescent="0.25">
      <c r="B81" s="78"/>
    </row>
    <row r="82" spans="2:2" s="77" customFormat="1" x14ac:dyDescent="0.25">
      <c r="B82" s="78"/>
    </row>
    <row r="83" spans="2:2" s="77" customFormat="1" x14ac:dyDescent="0.25">
      <c r="B83" s="78"/>
    </row>
    <row r="84" spans="2:2" s="77" customFormat="1" x14ac:dyDescent="0.25">
      <c r="B84" s="78"/>
    </row>
    <row r="85" spans="2:2" s="77" customFormat="1" x14ac:dyDescent="0.25">
      <c r="B85" s="78"/>
    </row>
    <row r="86" spans="2:2" s="77" customFormat="1" x14ac:dyDescent="0.25">
      <c r="B86" s="78"/>
    </row>
    <row r="87" spans="2:2" s="77" customFormat="1" x14ac:dyDescent="0.25">
      <c r="B87" s="78"/>
    </row>
    <row r="88" spans="2:2" s="77" customFormat="1" x14ac:dyDescent="0.25">
      <c r="B88" s="78"/>
    </row>
    <row r="89" spans="2:2" s="77" customFormat="1" x14ac:dyDescent="0.25">
      <c r="B89" s="78"/>
    </row>
    <row r="90" spans="2:2" s="77" customFormat="1" x14ac:dyDescent="0.25">
      <c r="B90" s="78"/>
    </row>
    <row r="91" spans="2:2" s="77" customFormat="1" x14ac:dyDescent="0.25">
      <c r="B91" s="78"/>
    </row>
    <row r="92" spans="2:2" s="77" customFormat="1" x14ac:dyDescent="0.25">
      <c r="B92" s="78"/>
    </row>
    <row r="93" spans="2:2" s="77" customFormat="1" x14ac:dyDescent="0.25">
      <c r="B93" s="78"/>
    </row>
    <row r="94" spans="2:2" s="77" customFormat="1" x14ac:dyDescent="0.25">
      <c r="B94" s="78"/>
    </row>
    <row r="95" spans="2:2" s="77" customFormat="1" x14ac:dyDescent="0.25">
      <c r="B95" s="78"/>
    </row>
    <row r="96" spans="2:2" s="77" customFormat="1" x14ac:dyDescent="0.25">
      <c r="B96" s="78"/>
    </row>
    <row r="97" spans="2:2" s="77" customFormat="1" x14ac:dyDescent="0.25">
      <c r="B97" s="78"/>
    </row>
    <row r="98" spans="2:2" s="77" customFormat="1" x14ac:dyDescent="0.25">
      <c r="B98" s="78"/>
    </row>
    <row r="99" spans="2:2" s="77" customFormat="1" x14ac:dyDescent="0.25">
      <c r="B99" s="78"/>
    </row>
    <row r="100" spans="2:2" s="77" customFormat="1" x14ac:dyDescent="0.25">
      <c r="B100" s="78"/>
    </row>
    <row r="101" spans="2:2" s="77" customFormat="1" x14ac:dyDescent="0.25">
      <c r="B101" s="78"/>
    </row>
    <row r="102" spans="2:2" s="77" customFormat="1" x14ac:dyDescent="0.25">
      <c r="B102" s="78"/>
    </row>
    <row r="103" spans="2:2" s="77" customFormat="1" x14ac:dyDescent="0.25">
      <c r="B103" s="78"/>
    </row>
    <row r="104" spans="2:2" s="77" customFormat="1" x14ac:dyDescent="0.25">
      <c r="B104" s="78"/>
    </row>
    <row r="105" spans="2:2" s="77" customFormat="1" x14ac:dyDescent="0.25">
      <c r="B105" s="78"/>
    </row>
    <row r="106" spans="2:2" s="77" customFormat="1" x14ac:dyDescent="0.25">
      <c r="B106" s="78"/>
    </row>
    <row r="107" spans="2:2" s="77" customFormat="1" x14ac:dyDescent="0.25">
      <c r="B107" s="78"/>
    </row>
  </sheetData>
  <sheetProtection algorithmName="SHA-512" hashValue="KuedOFXGS955u4HZZ1/eTSpz6d1iqMBctankcSM/CTLk8uYM8CWN9BbfBPA+vs+yaVz01uqUhuiz78qpys9vfw==" saltValue="1sHy2Xzh2SClf9ac+odNUA==" spinCount="100000" sheet="1" selectLockedCells="1"/>
  <mergeCells count="8">
    <mergeCell ref="C5:D5"/>
    <mergeCell ref="A1:D1"/>
    <mergeCell ref="B16:D16"/>
    <mergeCell ref="E16:E54"/>
    <mergeCell ref="B55:D55"/>
    <mergeCell ref="A45:A54"/>
    <mergeCell ref="B43:D43"/>
    <mergeCell ref="B44:D44"/>
  </mergeCells>
  <printOptions horizontalCentered="1" verticalCentered="1"/>
  <pageMargins left="0.35433070866141736" right="0.35433070866141736" top="0.59055118110236227" bottom="0.59055118110236227" header="0.31496062992125984" footer="0.31496062992125984"/>
  <pageSetup paperSize="9" scale="8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8C76471627CCFE4BA26BED6AE4B680C3" ma:contentTypeVersion="13" ma:contentTypeDescription="צור מסמך חדש." ma:contentTypeScope="" ma:versionID="a37b8805c172ebad507eda46c5945cda">
  <xsd:schema xmlns:xsd="http://www.w3.org/2001/XMLSchema" xmlns:xs="http://www.w3.org/2001/XMLSchema" xmlns:p="http://schemas.microsoft.com/office/2006/metadata/properties" xmlns:ns2="506e6e91-3c34-41e9-951f-3069a8eaf809" xmlns:ns3="ca567584-2bdd-45c7-bbb2-f215813a922a" targetNamespace="http://schemas.microsoft.com/office/2006/metadata/properties" ma:root="true" ma:fieldsID="fd5624ee61e188c84a2d418a19e6c2f1" ns2:_="" ns3:_="">
    <xsd:import namespace="506e6e91-3c34-41e9-951f-3069a8eaf809"/>
    <xsd:import namespace="ca567584-2bdd-45c7-bbb2-f215813a922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6e91-3c34-41e9-951f-3069a8eaf8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תגיות תמונה" ma:readOnly="false" ma:fieldId="{5cf76f15-5ced-4ddc-b409-7134ff3c332f}" ma:taxonomyMulti="true" ma:sspId="0bfde1c4-c9d8-4fcd-b16f-01dc7c0f67d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567584-2bdd-45c7-bbb2-f215813a922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be3bd02-3696-412b-88e8-84495b9605ec}" ma:internalName="TaxCatchAll" ma:showField="CatchAllData" ma:web="ca567584-2bdd-45c7-bbb2-f215813a92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6e6e91-3c34-41e9-951f-3069a8eaf809">
      <Terms xmlns="http://schemas.microsoft.com/office/infopath/2007/PartnerControls"/>
    </lcf76f155ced4ddcb4097134ff3c332f>
    <TaxCatchAll xmlns="ca567584-2bdd-45c7-bbb2-f215813a922a" xsi:nil="true"/>
  </documentManagement>
</p:properties>
</file>

<file path=customXml/itemProps1.xml><?xml version="1.0" encoding="utf-8"?>
<ds:datastoreItem xmlns:ds="http://schemas.openxmlformats.org/officeDocument/2006/customXml" ds:itemID="{3A44A647-D52F-464A-A7BC-12C2AD326D8F}"/>
</file>

<file path=customXml/itemProps2.xml><?xml version="1.0" encoding="utf-8"?>
<ds:datastoreItem xmlns:ds="http://schemas.openxmlformats.org/officeDocument/2006/customXml" ds:itemID="{DC87472F-1271-4073-98FF-1A7F177961BD}"/>
</file>

<file path=customXml/itemProps3.xml><?xml version="1.0" encoding="utf-8"?>
<ds:datastoreItem xmlns:ds="http://schemas.openxmlformats.org/officeDocument/2006/customXml" ds:itemID="{9E4C285A-4C79-4AD1-868E-7F1411559C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vt:i4>
      </vt:variant>
      <vt:variant>
        <vt:lpstr>טווחים בעלי שם</vt:lpstr>
      </vt:variant>
      <vt:variant>
        <vt:i4>4</vt:i4>
      </vt:variant>
    </vt:vector>
  </HeadingPairs>
  <TitlesOfParts>
    <vt:vector size="7" baseType="lpstr">
      <vt:lpstr>נספח א-דוחות</vt:lpstr>
      <vt:lpstr>נספח ב-תזרים צפוי לתקופת הפריסה</vt:lpstr>
      <vt:lpstr>נספח ג-מצבת חובות ונכסים</vt:lpstr>
      <vt:lpstr>'נספח א-דוחות'!WPrint_Area_W</vt:lpstr>
      <vt:lpstr>'נספח ב-תזרים צפוי לתקופת הפריסה'!WPrint_Area_W</vt:lpstr>
      <vt:lpstr>'נספח ג-מצבת חובות ונכסים'!WPrint_Area_W</vt:lpstr>
      <vt:lpstr>'נספח א-דוחות'!WPrint_TitlesW</vt:lpstr>
    </vt:vector>
  </TitlesOfParts>
  <Company>tamas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fabrice</dc:creator>
  <cp:lastModifiedBy>Lital Rania</cp:lastModifiedBy>
  <cp:lastPrinted>2012-12-27T10:13:22Z</cp:lastPrinted>
  <dcterms:created xsi:type="dcterms:W3CDTF">2006-02-28T07:57:21Z</dcterms:created>
  <dcterms:modified xsi:type="dcterms:W3CDTF">2026-04-15T06:57:36Z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0x0101008C76471627CCFE4BA26BED6AE4B680C3</vt:lpwstr>
  </property>
</Properties>
</file>